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4"/>
  </bookViews>
  <sheets>
    <sheet name="5" sheetId="1" r:id="rId1"/>
    <sheet name="7" sheetId="2" r:id="rId2"/>
    <sheet name="9" sheetId="3" r:id="rId3"/>
    <sheet name="11" sheetId="4" r:id="rId4"/>
    <sheet name="13" sheetId="5" r:id="rId5"/>
  </sheets>
  <externalReferences>
    <externalReference r:id="rId8"/>
    <externalReference r:id="rId9"/>
  </externalReferences>
  <definedNames>
    <definedName name="_1Excel_BuiltIn_Print_Area_1_1" localSheetId="0">#REF!</definedName>
    <definedName name="_1Excel_BuiltIn_Print_Area_1_1" localSheetId="2">#REF!</definedName>
    <definedName name="_1Excel_BuiltIn_Print_Area_1_1">#REF!</definedName>
    <definedName name="_7Excel_BuiltIn_Print_Area_1_1" localSheetId="0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0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0">'[1]4,'!#REF!</definedName>
    <definedName name="_Toc105952698_3" localSheetId="2">'[1]4,'!#REF!</definedName>
    <definedName name="_Toc105952698_3">'[1]4,'!#REF!</definedName>
    <definedName name="_Тос105952698_4" localSheetId="0">'[2]4,'!#REF!</definedName>
    <definedName name="_Тос105952698_4" localSheetId="2">'[2]4,'!#REF!</definedName>
    <definedName name="_Тос105952698_4">'[2]4,'!#REF!</definedName>
    <definedName name="Excel_BuiltIn_Print_Area" localSheetId="0">#REF!</definedName>
    <definedName name="Excel_BuiltIn_Print_Area" localSheetId="2">#REF!</definedName>
    <definedName name="Excel_BuiltIn_Print_Area">#REF!</definedName>
    <definedName name="Excel_BuiltIn_Print_Area_10" localSheetId="0">#REF!</definedName>
    <definedName name="Excel_BuiltIn_Print_Area_10" localSheetId="2">#REF!</definedName>
    <definedName name="Excel_BuiltIn_Print_Area_10">#REF!</definedName>
    <definedName name="Excel_BuiltIn_Print_Area_12" localSheetId="0">#REF!</definedName>
    <definedName name="Excel_BuiltIn_Print_Area_12" localSheetId="2">#REF!</definedName>
    <definedName name="Excel_BuiltIn_Print_Area_12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2">#REF!</definedName>
    <definedName name="Excel_BuiltIn_Print_Area_5">#REF!</definedName>
    <definedName name="Excel_BuiltIn_Print_Area_6" localSheetId="0">#REF!</definedName>
    <definedName name="Excel_BuiltIn_Print_Area_6" localSheetId="2">#REF!</definedName>
    <definedName name="Excel_BuiltIn_Print_Area_6">#REF!</definedName>
    <definedName name="Excel_BuiltIn_Print_Area_8" localSheetId="0">#REF!</definedName>
    <definedName name="Excel_BuiltIn_Print_Area_8" localSheetId="2">#REF!</definedName>
    <definedName name="Excel_BuiltIn_Print_Area_8">#REF!</definedName>
    <definedName name="Excel_BuiltIn_Print_Titles_10" localSheetId="0">#REF!</definedName>
    <definedName name="Excel_BuiltIn_Print_Titles_10" localSheetId="2">#REF!</definedName>
    <definedName name="Excel_BuiltIn_Print_Titles_10">#REF!</definedName>
    <definedName name="Excel_BuiltIn_Print_Titles_12" localSheetId="0">#REF!</definedName>
    <definedName name="Excel_BuiltIn_Print_Titles_12" localSheetId="2">#REF!</definedName>
    <definedName name="Excel_BuiltIn_Print_Titles_12">#REF!</definedName>
    <definedName name="Excel_BuiltIn_Print_Titles_4" localSheetId="0">#REF!</definedName>
    <definedName name="Excel_BuiltIn_Print_Titles_4" localSheetId="2">#REF!</definedName>
    <definedName name="Excel_BuiltIn_Print_Titles_4">#REF!</definedName>
    <definedName name="Excel_BuiltIn_Print_Titles_8" localSheetId="0">#REF!</definedName>
    <definedName name="Excel_BuiltIn_Print_Titles_8" localSheetId="2">#REF!</definedName>
    <definedName name="Excel_BuiltIn_Print_Titles_8">#REF!</definedName>
    <definedName name="грлгрлгнго6н7" localSheetId="0">#REF!</definedName>
    <definedName name="грлгрлгнго6н7" localSheetId="2">#REF!</definedName>
    <definedName name="грлгрлгнго6н7">#REF!</definedName>
    <definedName name="долртгпрои" localSheetId="0">'[2]4,'!#REF!</definedName>
    <definedName name="долртгпрои" localSheetId="2">'[2]4,'!#REF!</definedName>
    <definedName name="долртгпрои">'[2]4,'!#REF!</definedName>
    <definedName name="ждл" localSheetId="0">#REF!</definedName>
    <definedName name="ждл" localSheetId="2">#REF!</definedName>
    <definedName name="ждл">#REF!</definedName>
    <definedName name="ждьб" localSheetId="0">#REF!</definedName>
    <definedName name="ждьб" localSheetId="2">#REF!</definedName>
    <definedName name="ждьб">#REF!</definedName>
    <definedName name="_xlnm.Print_Area" localSheetId="3">'11'!#REF!</definedName>
    <definedName name="_xlnm.Print_Area" localSheetId="0">'5'!#REF!</definedName>
    <definedName name="_xlnm.Print_Area" localSheetId="2">'9'!#REF!</definedName>
    <definedName name="огрпло" localSheetId="0">#REF!</definedName>
    <definedName name="огрпло" localSheetId="2">#REF!</definedName>
    <definedName name="огрпло">#REF!</definedName>
    <definedName name="орапмол" localSheetId="0">#REF!</definedName>
    <definedName name="орапмол" localSheetId="2">#REF!</definedName>
    <definedName name="орапмол">#REF!</definedName>
    <definedName name="п" localSheetId="0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<sst xmlns="http://schemas.openxmlformats.org/spreadsheetml/2006/main" count="766" uniqueCount="264">
  <si>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</si>
  <si>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</si>
  <si>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</si>
  <si>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</si>
  <si>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</si>
  <si>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</si>
  <si>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</si>
  <si>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</si>
  <si>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</si>
  <si>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</si>
  <si>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</si>
  <si>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</si>
  <si>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</si>
  <si>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</si>
  <si>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</si>
  <si>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</si>
  <si>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</si>
  <si>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</si>
  <si>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</si>
  <si>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</si>
  <si>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</si>
  <si>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</si>
  <si>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</si>
  <si>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</si>
  <si>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</si>
  <si>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</si>
  <si>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</si>
  <si>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</si>
  <si>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</si>
  <si>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</si>
  <si>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>Доходы от использования имущества, находящегося в государственной и муниципальной собственности</t>
  </si>
  <si>
    <t xml:space="preserve"> НЕНАЛОГОВЫЕ ДОХОДЫ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</si>
  <si>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</si>
  <si>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</si>
  <si>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</si>
  <si>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</si>
  <si>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</si>
  <si>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</si>
  <si>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</si>
  <si>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</si>
  <si>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</si>
  <si>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</si>
  <si>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</si>
  <si>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</si>
  <si>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</si>
  <si>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</si>
  <si>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</si>
  <si>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</si>
  <si>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</si>
  <si>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</si>
  <si>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</si>
  <si>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</si>
  <si>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</si>
  <si>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</si>
  <si>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</si>
  <si>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</si>
  <si>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</si>
  <si>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</si>
  <si>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</si>
  <si>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</si>
  <si>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</si>
  <si>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</si>
  <si>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</si>
  <si>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</si>
  <si>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</si>
  <si>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</si>
  <si>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</si>
  <si>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</si>
  <si>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</si>
  <si>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</si>
  <si>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</si>
  <si>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99 0 01 51180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</si>
  <si>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</si>
  <si>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</si>
  <si>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</si>
  <si>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</si>
  <si>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</si>
  <si>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</si>
  <si>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</si>
  <si>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</si>
  <si>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</si>
  <si>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</si>
  <si>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</si>
  <si>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</si>
  <si>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</si>
  <si>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</si>
  <si>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</si>
  <si>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01 0 02 00000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</si>
  <si>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</si>
  <si>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</si>
  <si>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</si>
  <si>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01 0 А0 01100</t>
  </si>
  <si>
    <t>99 0 00 01100</t>
  </si>
  <si>
    <t>99 0 00 01200</t>
  </si>
  <si>
    <t>99 0 00 51180</t>
  </si>
  <si>
    <t>Основное мероприятие "Обеспечение безопасности населения"</t>
  </si>
  <si>
    <t>Организация мер по обустройству мест бытовых и промышленных отходов</t>
  </si>
  <si>
    <t xml:space="preserve">Внедрение программного обеспечения в бюджетный процесс </t>
  </si>
  <si>
    <t>01 0 01 02000</t>
  </si>
  <si>
    <t>01 0 01 02100</t>
  </si>
  <si>
    <t>01 0 00 00000</t>
  </si>
  <si>
    <t>01 0 02 02000</t>
  </si>
  <si>
    <t>01 0 01 00000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</si>
  <si>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</si>
  <si>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</si>
  <si>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</si>
  <si>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</si>
  <si>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</si>
  <si>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</si>
  <si>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</si>
  <si>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</si>
  <si>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</si>
  <si>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АВЦП Повышение эффективности муниципального управления муниципальной программы "Комплексное совершенствование социально-экономических процессов МО Камлакское сельское поселение"</t>
  </si>
  <si>
    <t>Обеспечение деятельности администрации МО Камлакское сельское поселение</t>
  </si>
  <si>
    <t>ВЦП "Развитие экономического и налогового потенциала" муниципальной программы "Комплексное совершенствование социально-экономических процессов МО Камлакское сельское поселение"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</si>
  <si>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 Камлакское сельское поселение"</t>
  </si>
  <si>
    <t>1105</t>
  </si>
  <si>
    <t>Расходы на выплаты персоналу государственных(муниципальных)органов</t>
  </si>
  <si>
    <t xml:space="preserve">01 0 03 S8500 </t>
  </si>
  <si>
    <t>01 0 03 02100</t>
  </si>
  <si>
    <t>01 0 А0 S8500</t>
  </si>
  <si>
    <t>09</t>
  </si>
  <si>
    <t>0409</t>
  </si>
  <si>
    <t>Объем поступлений доходов в бюджет  муниципального образования Камлакское  сельское поселение в 2019году</t>
  </si>
  <si>
    <t>изменения  (+,-)</t>
  </si>
  <si>
    <t>Сумма на 2019год</t>
  </si>
  <si>
    <t>1 11 05000 00 0000 120</t>
  </si>
  <si>
    <t>2 02 15000 00 0000 150</t>
  </si>
  <si>
    <t>2 02 15001 00 0000 150</t>
  </si>
  <si>
    <t>2 02 15001 10 0000 150</t>
  </si>
  <si>
    <t>2 02 35118 00 0000 150</t>
  </si>
  <si>
    <t>2 02 35118 10 0000 150</t>
  </si>
  <si>
    <t>2 02 40000 00 0000 150</t>
  </si>
  <si>
    <t>2 02 40014 10 0000 150</t>
  </si>
  <si>
    <t>Межбюджетные трансферты ,передаваемые бюджетам сельских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</si>
  <si>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2 02 29999 10 0000 150</t>
  </si>
  <si>
    <t>Прочие субсидии бюджетам сельских поселений</t>
  </si>
  <si>
    <t>Распределение бюджетных ассигнований бюджета муниципального образования Камлакское сельское поселение  на реализацию муниципальных программ  на 2019 год и на плановый период 2020 и 2021 годов и непрограммных расходов</t>
  </si>
  <si>
    <t>Сумма на 2019 год</t>
  </si>
  <si>
    <t xml:space="preserve">Муниципальная программа МО  Камлакское поселения  «Обеспечение экономического роста и обеспечение благоприятных условий жизни населения» </t>
  </si>
  <si>
    <t xml:space="preserve">Муниципальная программа МО Камлакское сельского поселения «Организация эффективного функционирования систем жизнеобеспечения» </t>
  </si>
  <si>
    <t>Распределение
бюджетных ассигнований по разделам, подразделам классификации расходов бюджета  Камлакское сельской администрации муниципального образования Камлакское сельское поселение на 2019 год</t>
  </si>
  <si>
    <t>Другие общегосударственные вопросы</t>
  </si>
  <si>
    <t>0113</t>
  </si>
  <si>
    <t>НАЦИОНАЛЬНАЯ ЭКОНОМИКА</t>
  </si>
  <si>
    <t>0400</t>
  </si>
  <si>
    <t>Дорожное хозяйство (дорожные фонды)</t>
  </si>
  <si>
    <t>ФИЗИЧЕСКАЯ КУЛЬТУРА И СПОРТ</t>
  </si>
  <si>
    <t>1100</t>
  </si>
  <si>
    <t>Другие вопросы в области физической культуры и спорта</t>
  </si>
  <si>
    <t xml:space="preserve">Условно утвержденные расходы </t>
  </si>
  <si>
    <t>9999</t>
  </si>
  <si>
    <t>Ведомственная структура расходов бюджета  муниципального образования Камлакское сельское поселение на 2019 год</t>
  </si>
  <si>
    <t>изменения (+,-)</t>
  </si>
  <si>
    <t>Сумма на 2019 год. руб.</t>
  </si>
  <si>
    <t>99 0 А0 10100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</si>
  <si>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</si>
  <si>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</si>
  <si>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Основное мероприятие  "Повышение эффективности муниципального управления"</t>
  </si>
  <si>
    <t>01 3 У1 80100</t>
  </si>
  <si>
    <t>Материально – техническое обеспечение  администрации МО Камлакское сельское поселение</t>
  </si>
  <si>
    <t>01 3 У1 80110</t>
  </si>
  <si>
    <t>274,1</t>
  </si>
  <si>
    <t>01 3 У1 80120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</si>
  <si>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</si>
  <si>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02 1 00 00000</t>
  </si>
  <si>
    <t>Основное мероприятие "Содержание инженерно- коммунальной инфраструктуры"</t>
  </si>
  <si>
    <t>02 1 02 Ж0000</t>
  </si>
  <si>
    <t>Организация мер по теплоснабжению, электроснабжению и водоснабжению</t>
  </si>
  <si>
    <t xml:space="preserve">Основное мероприятие "Формирование эффективности  управления  муниципальными финансами" </t>
  </si>
  <si>
    <t>ВЦП "Устойчивое развитие систем жизнеобеспечения" муниципальной программы  "Комплексное совершенствование социально-экономических процессов МО Камлакское сельское поселение"</t>
  </si>
  <si>
    <t>01 0 02 03000</t>
  </si>
  <si>
    <t>Основное мероприятие "Устойчивое развитие систем жизнеобеспечения"</t>
  </si>
  <si>
    <t>Организация  мероприятий по созданию условий программы</t>
  </si>
  <si>
    <t>Подпрограмма "Развитие экономического и налогового потенциала  Обеспечение экономического роста и обеспечение благоприятных условий жизни населения ""</t>
  </si>
  <si>
    <t>01 2 00 00000</t>
  </si>
  <si>
    <t>Основное мероприятие "Формирование эффективной системы управления и распоряжения муниципальными финансами"</t>
  </si>
  <si>
    <t>01 2 01 00000</t>
  </si>
  <si>
    <t>01 2 01 01000</t>
  </si>
  <si>
    <t>Основное мероприятие  "Повышение эффективности управления муниципальной собственностью"</t>
  </si>
  <si>
    <t>01 2 02 10000</t>
  </si>
  <si>
    <t>Мероприятия по организации представления муниципальных услуг и исполнения программы</t>
  </si>
  <si>
    <t>01 2 02 01100</t>
  </si>
  <si>
    <t>01 2 01 01100</t>
  </si>
  <si>
    <t>Подпрограмма "Обеспечение безопасности населения и профилактика терроризма и экстремизма"</t>
  </si>
  <si>
    <t>02 2 00 00000</t>
  </si>
  <si>
    <t>Основное мероприятие " Предупреждение и ликвидация последствий  чрезвычайных ситуаций в границах поселения"</t>
  </si>
  <si>
    <t>02 2 03  Р1000</t>
  </si>
  <si>
    <t>Резервный фонд на предупреждение и ликвидацию чрезвычайных ситуаций</t>
  </si>
  <si>
    <t>Основное мероприятие " Профилактика терроризма и экстремизма в границах поселения"</t>
  </si>
  <si>
    <t>02 2 03  Р2000</t>
  </si>
  <si>
    <t>Совершенствование системы информационно- пропагандистского противодействия терроризму и экстремизму</t>
  </si>
  <si>
    <t>Основное мероприятие "Обеспечение первичных мер пожарной безопасности в границах поселений"</t>
  </si>
  <si>
    <t>02 2 01 Р1000</t>
  </si>
  <si>
    <t>99 0 А1 51180</t>
  </si>
  <si>
    <t>Обеспечение первичных мер пожарной безопасности</t>
  </si>
  <si>
    <t xml:space="preserve">10 </t>
  </si>
  <si>
    <t>ДОРОЖНОЕ ХОЗЯЙСТВО</t>
  </si>
  <si>
    <t>02 1 01 Д0000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</si>
  <si>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</si>
  <si>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</si>
  <si>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"Поддержание и улучшение санитарного и эстетического состояния территории"</t>
  </si>
  <si>
    <t>02 3 01 10000</t>
  </si>
  <si>
    <t>ВЦП "Развитие социально- культурной сферы на 2016-2018 годы" муниципальной программы сельской администрации МО Камлакское сельское поселение "Комплексное совершенствование социально-экономических процессов МО Камлакское сельское поселение"</t>
  </si>
  <si>
    <t>01 0 03 0000</t>
  </si>
  <si>
    <t>Основное мероприятие "Развитие культуры"</t>
  </si>
  <si>
    <t>01 0 03 01000</t>
  </si>
  <si>
    <t>01 0 03 01100</t>
  </si>
  <si>
    <t>Основное мероприятие " Развитие физической культуры и спорта"</t>
  </si>
  <si>
    <t>01 0 03 02000</t>
  </si>
  <si>
    <t>Основное мероприятие " Организация и осуществление мероприятий по работе с детьми и молодежью"</t>
  </si>
  <si>
    <t>01 0 03 03000</t>
  </si>
  <si>
    <t>01 0 03 03100</t>
  </si>
  <si>
    <t>Подпрограмма "Развитие  социально-культурной сферы"</t>
  </si>
  <si>
    <t>01 1 00 00000</t>
  </si>
  <si>
    <t>Основное мероприятие "Развитие физической культуры и спорта"</t>
  </si>
  <si>
    <t>01 1 02 10000</t>
  </si>
  <si>
    <t>01 1 02 10100</t>
  </si>
  <si>
    <t>95,1</t>
  </si>
  <si>
    <t>Условно утверждаемые расходы</t>
  </si>
  <si>
    <t>999</t>
  </si>
  <si>
    <t>99</t>
  </si>
  <si>
    <t>99 9 99 99999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</si>
  <si>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 Камлакское сельское поселение на 2019 год </t>
  </si>
  <si>
    <t>Сумма  на  2019 год</t>
  </si>
  <si>
    <t xml:space="preserve">Муниципальная программа МО  Камлакское сельского поселения  «Обеспечение экономического роста и обеспечение благоприятных условий жизни населения» </t>
  </si>
  <si>
    <t>ВЦП "Развитие социально- культурной сферы на 2016-2018 годы" муниципальной программы сельской администрации МО  Камлакское сельское поселение "Комплексное совершенствование социально-экономических процессов МО Камлакское сельское поселение"</t>
  </si>
  <si>
    <t>Подпрограмма «Развитие экономического и налогового потенциала»</t>
  </si>
  <si>
    <t>Основное мероприятие "Фомирование эффективной системы управления и распоряжения муниципальными финансами"</t>
  </si>
  <si>
    <t xml:space="preserve">01 2 01 10000 </t>
  </si>
  <si>
    <t>Внедрение программного обеспечения в бюджетный процесс (ПО Смета)</t>
  </si>
  <si>
    <t>01 2 01 10100</t>
  </si>
  <si>
    <t>Основное мероприятие "Повышение эффективности управления муниципальной собственностью"</t>
  </si>
  <si>
    <t>01 2 02 10100</t>
  </si>
  <si>
    <t>ВЦП "Устойчивое развитие систем жизнеобеспечения" муниципальной программы  "Комплексное совершенствование социально-экономических процессов МО  Камлакское сельское поселение"</t>
  </si>
  <si>
    <t>Подпрограмма «Создание условий реализации муниципальной программы»</t>
  </si>
  <si>
    <t>Основное мероприятие "Повышение эффективности муниципального управления"</t>
  </si>
  <si>
    <t>Фонд оплаты труда работников администрации МО</t>
  </si>
  <si>
    <t>Материально-техническое обеспечение администрации сельского поселения</t>
  </si>
  <si>
    <t xml:space="preserve">Муниципальная программа МО Камлакское  сельского поселения «Организация эффективного функционирования систем жизнеобеспечения» </t>
  </si>
  <si>
    <t>02 0 00 00000</t>
  </si>
  <si>
    <t>Подпрограмма «Развитие инженерно-коммунального и дорожно-транспортного комплекса»</t>
  </si>
  <si>
    <t>02 1 01 10000</t>
  </si>
  <si>
    <t>Дорожная деятельность в отношении автомобильных дорог местного значения.</t>
  </si>
  <si>
    <t>Основное мероприятие «Содержание инженерно-коммунальной инфраструктуры»</t>
  </si>
  <si>
    <t>02 1 02 0Ж0000</t>
  </si>
  <si>
    <t>Организация мер по теплоснабжению, электроснабжению и водоснабжению (коммунальные расходы)</t>
  </si>
  <si>
    <t>02 2 01 10000</t>
  </si>
  <si>
    <t>Основное мероприятие "Профилактика терроризма и экстремизма в границах поселения"</t>
  </si>
  <si>
    <t>02 2 02 10000</t>
  </si>
  <si>
    <t>Совершенствование системы информационно-пропагандистского противодействия терроризму и экстремизму</t>
  </si>
  <si>
    <t>02 2 02 10100</t>
  </si>
  <si>
    <t>Обеспечение антитеррористической защищенности</t>
  </si>
  <si>
    <t>02 2 02 10200</t>
  </si>
  <si>
    <t>Основное мероприятие "Предупреждение и ликвидация последствий чрезвычайных ситуаций в границах поселения"</t>
  </si>
  <si>
    <t>02 2 03 10000</t>
  </si>
  <si>
    <t>02 2 03 1Ш100</t>
  </si>
  <si>
    <t>ВЦП «Повышение уровня благоустройства территории»</t>
  </si>
  <si>
    <t>02 3 00 00000</t>
  </si>
  <si>
    <t>Приложение 1 к решению сессии Совета депутатов МО   Камлакское  сельское поселение № 6/4 от "29" марта  2019 г "О внесении изменений в Решение сессии сельского Совета депутатов муниципального образования Камлакское сельское поселение от 25.12.2019 года № 4/1 "О бюджете муниципального образования   Камлакское  сельское поселение на 2019 год плановый период 2020-2021 гг."</t>
  </si>
  <si>
    <t>Приложение 2 к решению сессии Совета депутатов МО   Камлакское  сельское поселение № 6/4 от "29" марта  2019 г "О внесении изменений в Решение сессии сельского Совета депутатов муниципального образования Камлакское сельское поселение от 25.12.2019 года № 4/1 "О бюджете муниципального образования   Камлакское  сельское поселение на 2019 год плановый период 2020-2021 гг."</t>
  </si>
  <si>
    <t>Приложение 3к решению сессии Совета депутатов МО   Камлакское  сельское поселение № 6/4 от "29" марта  2019 г "О внесении изменений в Решение сессии сельского Совета депутатов муниципального образования Камлакское сельское поселение от 25.12.2019 года № 4/1 "О бюджете муниципального образования   Камлакское  сельское поселение на 2019 год плановый период 2020-2021 гг."</t>
  </si>
  <si>
    <t>Приложение 4к решению сессии Совета депутатов МО   Камлакское  сельское поселение № 6/4 от "29" марта  2019 г "О внесении изменений в Решение сессии сельского Совета депутатов муниципального образования Камлакское сельское поселение от 25.12.2019 года № 4/1 "О бюджете муниципального образования   Камлакское  сельское поселение на 2019 год плановый период 2020-2021 гг."</t>
  </si>
  <si>
    <t>Приложение 5  к решению сессии Совета депутатов МО   Камлакское  сельское поселение № 6/4 от "29" марта  2019 г "О внесении изменений в Решение сессии сельского Совета депутатов муниципального образования Камлакское сельское поселение от 25.12.2019 года № 4/1 "О бюджете муниципального образования   Камлакское  сельское поселение на 2019 год плановый период 2020-2021 гг."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</si>
</sst>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0.0000"/>
    <numFmt numFmtId="181" formatCode="0.00000"/>
    <numFmt numFmtId="182" formatCode="0.000000"/>
    <numFmt numFmtId="183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horizontal="left" wrapText="1" indent="2"/>
      <protection/>
    </xf>
    <xf numFmtId="49" fontId="54" fillId="0" borderId="2">
      <alignment horizontal="center"/>
      <protection/>
    </xf>
    <xf numFmtId="49" fontId="23" fillId="0" borderId="3">
      <alignment horizontal="center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4" applyNumberFormat="0" applyAlignment="0" applyProtection="0"/>
    <xf numFmtId="0" fontId="56" fillId="27" borderId="5" applyNumberFormat="0" applyAlignment="0" applyProtection="0"/>
    <xf numFmtId="0" fontId="57" fillId="27" borderId="4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28" borderId="10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center" vertical="center" wrapText="1"/>
    </xf>
    <xf numFmtId="49" fontId="74" fillId="0" borderId="13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left" vertical="center" wrapText="1"/>
    </xf>
    <xf numFmtId="2" fontId="73" fillId="0" borderId="13" xfId="0" applyNumberFormat="1" applyFont="1" applyFill="1" applyBorder="1" applyAlignment="1">
      <alignment horizontal="right" vertical="center" wrapText="1"/>
    </xf>
    <xf numFmtId="0" fontId="74" fillId="0" borderId="13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14" fillId="0" borderId="0" xfId="57" applyFont="1">
      <alignment/>
      <protection/>
    </xf>
    <xf numFmtId="0" fontId="8" fillId="0" borderId="0" xfId="57">
      <alignment/>
      <protection/>
    </xf>
    <xf numFmtId="0" fontId="15" fillId="0" borderId="0" xfId="57" applyFont="1">
      <alignment/>
      <protection/>
    </xf>
    <xf numFmtId="0" fontId="8" fillId="0" borderId="0" xfId="57" applyAlignment="1">
      <alignment horizontal="center" vertical="center" wrapText="1"/>
      <protection/>
    </xf>
    <xf numFmtId="0" fontId="8" fillId="0" borderId="0" xfId="57" applyAlignment="1">
      <alignment horizontal="justify" vertical="center" wrapText="1"/>
      <protection/>
    </xf>
    <xf numFmtId="0" fontId="13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justify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justify" vertical="center" wrapText="1"/>
      <protection/>
    </xf>
    <xf numFmtId="0" fontId="16" fillId="0" borderId="0" xfId="57" applyFont="1">
      <alignment/>
      <protection/>
    </xf>
    <xf numFmtId="0" fontId="16" fillId="0" borderId="0" xfId="57" applyFont="1" applyBorder="1">
      <alignment/>
      <protection/>
    </xf>
    <xf numFmtId="0" fontId="17" fillId="0" borderId="0" xfId="57" applyFont="1">
      <alignment/>
      <protection/>
    </xf>
    <xf numFmtId="0" fontId="3" fillId="0" borderId="0" xfId="57" applyFont="1">
      <alignment/>
      <protection/>
    </xf>
    <xf numFmtId="0" fontId="10" fillId="0" borderId="13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9" fillId="0" borderId="14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justify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wrapText="1"/>
      <protection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49" fontId="13" fillId="0" borderId="0" xfId="57" applyNumberFormat="1" applyFont="1" applyAlignment="1">
      <alignment horizontal="center"/>
      <protection/>
    </xf>
    <xf numFmtId="49" fontId="10" fillId="0" borderId="0" xfId="57" applyNumberFormat="1" applyFont="1" applyAlignment="1">
      <alignment horizontal="center"/>
      <protection/>
    </xf>
    <xf numFmtId="0" fontId="10" fillId="0" borderId="0" xfId="57" applyFont="1" applyAlignment="1">
      <alignment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2" fillId="0" borderId="0" xfId="57" applyFont="1" applyAlignment="1">
      <alignment horizontal="center" vertical="top" wrapText="1"/>
      <protection/>
    </xf>
    <xf numFmtId="0" fontId="9" fillId="0" borderId="0" xfId="57" applyFont="1" applyAlignment="1">
      <alignment horizontal="center" vertical="top" wrapText="1"/>
      <protection/>
    </xf>
    <xf numFmtId="0" fontId="12" fillId="0" borderId="0" xfId="57" applyFont="1" applyAlignment="1">
      <alignment horizontal="center" wrapText="1"/>
      <protection/>
    </xf>
    <xf numFmtId="49" fontId="10" fillId="0" borderId="13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0" fontId="10" fillId="0" borderId="13" xfId="57" applyFont="1" applyBorder="1" applyAlignment="1">
      <alignment horizontal="center"/>
      <protection/>
    </xf>
    <xf numFmtId="2" fontId="3" fillId="0" borderId="13" xfId="57" applyNumberFormat="1" applyFont="1" applyBorder="1" applyAlignment="1">
      <alignment horizontal="right" vertical="center" wrapText="1"/>
      <protection/>
    </xf>
    <xf numFmtId="2" fontId="10" fillId="0" borderId="13" xfId="57" applyNumberFormat="1" applyFont="1" applyBorder="1" applyAlignment="1">
      <alignment horizontal="righ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49" fontId="3" fillId="0" borderId="13" xfId="57" applyNumberFormat="1" applyFont="1" applyFill="1" applyBorder="1" applyAlignment="1">
      <alignment horizontal="center" wrapText="1"/>
      <protection/>
    </xf>
    <xf numFmtId="0" fontId="20" fillId="0" borderId="0" xfId="57" applyFont="1">
      <alignment/>
      <protection/>
    </xf>
    <xf numFmtId="1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3" xfId="57" applyNumberFormat="1" applyFont="1" applyBorder="1" applyAlignment="1">
      <alignment horizontal="center"/>
      <protection/>
    </xf>
    <xf numFmtId="1" fontId="73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wrapText="1"/>
    </xf>
    <xf numFmtId="0" fontId="62" fillId="0" borderId="0" xfId="0" applyFont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2" fontId="3" fillId="0" borderId="13" xfId="57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6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74" fillId="0" borderId="13" xfId="0" applyNumberFormat="1" applyFont="1" applyFill="1" applyBorder="1" applyAlignment="1">
      <alignment horizontal="right" vertical="center"/>
    </xf>
    <xf numFmtId="2" fontId="73" fillId="0" borderId="13" xfId="0" applyNumberFormat="1" applyFont="1" applyFill="1" applyBorder="1" applyAlignment="1">
      <alignment horizontal="right" vertical="center"/>
    </xf>
    <xf numFmtId="2" fontId="10" fillId="0" borderId="13" xfId="57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3" fillId="0" borderId="0" xfId="57" applyFont="1" applyFill="1" applyBorder="1" applyAlignment="1">
      <alignment horizontal="center" vertical="center" wrapText="1"/>
      <protection/>
    </xf>
    <xf numFmtId="0" fontId="79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left" vertical="center" wrapText="1"/>
    </xf>
    <xf numFmtId="49" fontId="79" fillId="0" borderId="13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wrapText="1"/>
    </xf>
    <xf numFmtId="49" fontId="81" fillId="0" borderId="13" xfId="0" applyNumberFormat="1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9" fillId="0" borderId="13" xfId="57" applyFont="1" applyFill="1" applyBorder="1" applyAlignment="1">
      <alignment horizontal="center" vertical="center" wrapText="1"/>
      <protection/>
    </xf>
    <xf numFmtId="0" fontId="82" fillId="0" borderId="13" xfId="57" applyNumberFormat="1" applyFont="1" applyFill="1" applyBorder="1" applyAlignment="1">
      <alignment vertical="center" wrapText="1"/>
      <protection/>
    </xf>
    <xf numFmtId="49" fontId="10" fillId="33" borderId="13" xfId="57" applyNumberFormat="1" applyFont="1" applyFill="1" applyBorder="1" applyAlignment="1">
      <alignment vertical="center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9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2" fillId="0" borderId="13" xfId="0" applyFont="1" applyFill="1" applyBorder="1" applyAlignment="1">
      <alignment vertical="top" wrapText="1"/>
    </xf>
    <xf numFmtId="49" fontId="79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2" fillId="0" borderId="0" xfId="0" applyFont="1" applyBorder="1" applyAlignment="1">
      <alignment/>
    </xf>
    <xf numFmtId="0" fontId="10" fillId="0" borderId="0" xfId="57" applyFont="1" applyFill="1" applyBorder="1" applyAlignment="1">
      <alignment horizontal="right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81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right" vertical="center"/>
    </xf>
    <xf numFmtId="2" fontId="10" fillId="0" borderId="13" xfId="57" applyNumberFormat="1" applyFont="1" applyBorder="1" applyAlignment="1">
      <alignment horizontal="center" vertical="center" wrapText="1"/>
      <protection/>
    </xf>
    <xf numFmtId="2" fontId="3" fillId="0" borderId="13" xfId="57" applyNumberFormat="1" applyFont="1" applyBorder="1" applyAlignment="1">
      <alignment horizontal="center" vertical="center" wrapText="1"/>
      <protection/>
    </xf>
    <xf numFmtId="2" fontId="6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7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2" fontId="79" fillId="0" borderId="13" xfId="0" applyNumberFormat="1" applyFont="1" applyFill="1" applyBorder="1" applyAlignment="1">
      <alignment horizontal="center" vertical="center"/>
    </xf>
    <xf numFmtId="2" fontId="81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3" fontId="81" fillId="33" borderId="13" xfId="76" applyNumberFormat="1" applyFont="1" applyFill="1" applyBorder="1" applyAlignment="1">
      <alignment horizontal="center" vertical="center" wrapText="1"/>
    </xf>
    <xf numFmtId="0" fontId="3" fillId="0" borderId="16" xfId="57" applyFont="1" applyFill="1" applyBorder="1" applyAlignment="1">
      <alignment horizontal="left" vertical="center" wrapText="1"/>
      <protection/>
    </xf>
    <xf numFmtId="0" fontId="3" fillId="0" borderId="13" xfId="57" applyFont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vertical="top" wrapText="1"/>
    </xf>
    <xf numFmtId="43" fontId="82" fillId="0" borderId="13" xfId="57" applyNumberFormat="1" applyFont="1" applyFill="1" applyBorder="1" applyAlignment="1">
      <alignment horizontal="center" vertical="center" wrapText="1"/>
      <protection/>
    </xf>
    <xf numFmtId="43" fontId="79" fillId="33" borderId="13" xfId="76" applyNumberFormat="1" applyFont="1" applyFill="1" applyBorder="1" applyAlignment="1">
      <alignment vertical="center" wrapText="1"/>
    </xf>
    <xf numFmtId="49" fontId="79" fillId="0" borderId="13" xfId="57" applyNumberFormat="1" applyFont="1" applyFill="1" applyBorder="1" applyAlignment="1">
      <alignment horizontal="center" vertical="center" wrapText="1"/>
      <protection/>
    </xf>
    <xf numFmtId="0" fontId="82" fillId="0" borderId="13" xfId="57" applyNumberFormat="1" applyFont="1" applyFill="1" applyBorder="1" applyAlignment="1">
      <alignment horizontal="center" vertical="center" wrapText="1"/>
      <protection/>
    </xf>
    <xf numFmtId="43" fontId="81" fillId="33" borderId="13" xfId="76" applyNumberFormat="1" applyFont="1" applyFill="1" applyBorder="1" applyAlignment="1">
      <alignment vertical="center" wrapText="1"/>
    </xf>
    <xf numFmtId="43" fontId="8" fillId="0" borderId="0" xfId="57" applyNumberFormat="1">
      <alignment/>
      <protection/>
    </xf>
    <xf numFmtId="0" fontId="10" fillId="0" borderId="13" xfId="57" applyNumberFormat="1" applyFont="1" applyBorder="1" applyAlignment="1">
      <alignment horizontal="center" wrapText="1"/>
      <protection/>
    </xf>
    <xf numFmtId="2" fontId="10" fillId="0" borderId="13" xfId="57" applyNumberFormat="1" applyFont="1" applyFill="1" applyBorder="1" applyAlignment="1">
      <alignment horizontal="right" wrapText="1"/>
      <protection/>
    </xf>
    <xf numFmtId="2" fontId="10" fillId="0" borderId="13" xfId="57" applyNumberFormat="1" applyFont="1" applyFill="1" applyBorder="1" applyAlignment="1">
      <alignment horizontal="right" vertical="center" wrapText="1"/>
      <protection/>
    </xf>
    <xf numFmtId="0" fontId="76" fillId="33" borderId="13" xfId="0" applyFont="1" applyFill="1" applyBorder="1" applyAlignment="1">
      <alignment vertical="top" wrapText="1"/>
    </xf>
    <xf numFmtId="2" fontId="3" fillId="0" borderId="13" xfId="57" applyNumberFormat="1" applyFont="1" applyFill="1" applyBorder="1" applyAlignment="1">
      <alignment horizontal="right" wrapText="1"/>
      <protection/>
    </xf>
    <xf numFmtId="0" fontId="10" fillId="0" borderId="16" xfId="57" applyFont="1" applyFill="1" applyBorder="1" applyAlignment="1">
      <alignment horizontal="left" vertical="center" wrapText="1"/>
      <protection/>
    </xf>
    <xf numFmtId="2" fontId="5" fillId="0" borderId="13" xfId="56" applyNumberFormat="1" applyFont="1" applyFill="1" applyBorder="1" applyAlignment="1">
      <alignment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81" fillId="0" borderId="13" xfId="0" applyNumberFormat="1" applyFont="1" applyBorder="1" applyAlignment="1">
      <alignment horizontal="center" vertical="center" wrapText="1"/>
    </xf>
    <xf numFmtId="2" fontId="73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righ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vertical="center" wrapText="1"/>
    </xf>
    <xf numFmtId="49" fontId="73" fillId="33" borderId="13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justify" wrapText="1"/>
    </xf>
    <xf numFmtId="49" fontId="26" fillId="0" borderId="13" xfId="0" applyNumberFormat="1" applyFont="1" applyFill="1" applyBorder="1" applyAlignment="1">
      <alignment horizontal="center" vertical="center" wrapText="1"/>
    </xf>
    <xf numFmtId="2" fontId="73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right" vertical="center"/>
    </xf>
    <xf numFmtId="2" fontId="74" fillId="0" borderId="13" xfId="0" applyNumberFormat="1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vertical="top" wrapText="1"/>
    </xf>
    <xf numFmtId="0" fontId="75" fillId="0" borderId="13" xfId="0" applyFont="1" applyFill="1" applyBorder="1" applyAlignment="1">
      <alignment vertical="top" wrapText="1"/>
    </xf>
    <xf numFmtId="2" fontId="81" fillId="0" borderId="13" xfId="0" applyNumberFormat="1" applyFont="1" applyFill="1" applyBorder="1" applyAlignment="1">
      <alignment horizontal="right" vertical="center"/>
    </xf>
    <xf numFmtId="0" fontId="9" fillId="0" borderId="0" xfId="57" applyFont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14" fillId="0" borderId="0" xfId="57" applyFont="1" applyAlignment="1">
      <alignment/>
      <protection/>
    </xf>
    <xf numFmtId="0" fontId="9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left" vertical="top" wrapText="1"/>
      <protection/>
    </xf>
    <xf numFmtId="0" fontId="3" fillId="0" borderId="0" xfId="57" applyFont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Тысячи [0]_перечис.11" xfId="69"/>
    <cellStyle name="Тысячи_перечис.11" xfId="70"/>
    <cellStyle name="Comma" xfId="71"/>
    <cellStyle name="Comma [0]" xfId="72"/>
    <cellStyle name="Финансовый 2" xfId="73"/>
    <cellStyle name="Финансовый 2 2" xfId="74"/>
    <cellStyle name="Финансовый 2 2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9"/>
  <sheetViews>
    <sheetView zoomScaleSheetLayoutView="70" zoomScalePageLayoutView="0" workbookViewId="0" topLeftCell="A1">
      <selection activeCell="C1" sqref="C1:E1"/>
    </sheetView>
  </sheetViews>
  <sheetFormatPr defaultColWidth="9.140625" defaultRowHeight="15"/>
  <cols>
    <col min="1" max="1" width="11.57421875" style="21" customWidth="1"/>
    <col min="2" max="2" width="30.421875" style="23" customWidth="1"/>
    <col min="3" max="3" width="65.140625" style="24" customWidth="1"/>
    <col min="4" max="4" width="16.140625" style="24" customWidth="1"/>
    <col min="5" max="5" width="11.7109375" style="24" customWidth="1"/>
    <col min="6" max="6" width="14.8515625" style="23" customWidth="1"/>
    <col min="7" max="10" width="9.140625" style="21" customWidth="1"/>
    <col min="11" max="16384" width="9.140625" style="21" customWidth="1"/>
  </cols>
  <sheetData>
    <row r="1" spans="2:6" s="17" customFormat="1" ht="95.25" customHeight="1">
      <c r="B1" s="41"/>
      <c r="C1" s="191" t="s">
        <v>259</v>
      </c>
      <c r="D1" s="191"/>
      <c r="E1" s="191"/>
      <c r="F1" s="26"/>
    </row>
    <row r="2" spans="1:6" s="19" customFormat="1" ht="41.25" customHeight="1">
      <c r="A2" s="192" t="s">
        <v>123</v>
      </c>
      <c r="B2" s="193"/>
      <c r="C2" s="193"/>
      <c r="D2" s="193"/>
      <c r="E2" s="193"/>
      <c r="F2" s="26"/>
    </row>
    <row r="3" spans="1:6" s="17" customFormat="1" ht="15.75" customHeight="1">
      <c r="A3" s="40"/>
      <c r="B3" s="39"/>
      <c r="C3" s="38"/>
      <c r="D3" s="38"/>
      <c r="E3" s="37" t="s">
        <v>23</v>
      </c>
      <c r="F3" s="26"/>
    </row>
    <row r="4" spans="1:6" s="19" customFormat="1" ht="80.25" customHeight="1">
      <c r="A4" s="27" t="s">
        <v>51</v>
      </c>
      <c r="B4" s="27" t="s">
        <v>50</v>
      </c>
      <c r="C4" s="27" t="s">
        <v>49</v>
      </c>
      <c r="D4" s="27" t="s">
        <v>124</v>
      </c>
      <c r="E4" s="27" t="s">
        <v>125</v>
      </c>
      <c r="F4" s="25"/>
    </row>
    <row r="5" spans="1:6" s="36" customFormat="1" ht="18.75">
      <c r="A5" s="29">
        <v>1</v>
      </c>
      <c r="B5" s="29">
        <v>2</v>
      </c>
      <c r="C5" s="30">
        <v>3</v>
      </c>
      <c r="D5" s="30">
        <v>4</v>
      </c>
      <c r="E5" s="29">
        <v>5</v>
      </c>
      <c r="F5" s="23"/>
    </row>
    <row r="6" spans="1:6" s="19" customFormat="1" ht="18.75">
      <c r="A6" s="56"/>
      <c r="B6" s="27" t="s">
        <v>48</v>
      </c>
      <c r="C6" s="28" t="s">
        <v>47</v>
      </c>
      <c r="D6" s="114">
        <f>D7+D15</f>
        <v>82</v>
      </c>
      <c r="E6" s="57">
        <f>E7+E15</f>
        <v>464</v>
      </c>
      <c r="F6" s="23"/>
    </row>
    <row r="7" spans="1:6" s="19" customFormat="1" ht="18.75">
      <c r="A7" s="56"/>
      <c r="B7" s="27"/>
      <c r="C7" s="30" t="s">
        <v>46</v>
      </c>
      <c r="D7" s="114">
        <f>D8+D9+D11+D14</f>
        <v>82</v>
      </c>
      <c r="E7" s="57">
        <f>E8+E9+E11+E14</f>
        <v>464</v>
      </c>
      <c r="F7" s="23"/>
    </row>
    <row r="8" spans="1:6" s="19" customFormat="1" ht="18.75">
      <c r="A8" s="56">
        <v>182</v>
      </c>
      <c r="B8" s="35" t="s">
        <v>45</v>
      </c>
      <c r="C8" s="30" t="s">
        <v>44</v>
      </c>
      <c r="D8" s="27">
        <v>12</v>
      </c>
      <c r="E8" s="58">
        <v>32</v>
      </c>
      <c r="F8" s="23"/>
    </row>
    <row r="9" spans="1:6" s="34" customFormat="1" ht="18.75">
      <c r="A9" s="56">
        <v>182</v>
      </c>
      <c r="B9" s="27" t="s">
        <v>43</v>
      </c>
      <c r="C9" s="28" t="s">
        <v>42</v>
      </c>
      <c r="D9" s="27">
        <f>D10</f>
        <v>6</v>
      </c>
      <c r="E9" s="57">
        <f>E10</f>
        <v>20</v>
      </c>
      <c r="F9" s="23"/>
    </row>
    <row r="10" spans="1:6" s="19" customFormat="1" ht="18.75">
      <c r="A10" s="56">
        <v>182</v>
      </c>
      <c r="B10" s="29" t="s">
        <v>41</v>
      </c>
      <c r="C10" s="30" t="s">
        <v>40</v>
      </c>
      <c r="D10" s="29">
        <v>6</v>
      </c>
      <c r="E10" s="58">
        <v>20</v>
      </c>
      <c r="F10" s="23"/>
    </row>
    <row r="11" spans="1:6" s="34" customFormat="1" ht="18.75">
      <c r="A11" s="56">
        <v>182</v>
      </c>
      <c r="B11" s="27" t="s">
        <v>39</v>
      </c>
      <c r="C11" s="28" t="s">
        <v>38</v>
      </c>
      <c r="D11" s="114">
        <f>D12+D13</f>
        <v>64</v>
      </c>
      <c r="E11" s="57">
        <f>E12+E13</f>
        <v>412</v>
      </c>
      <c r="F11" s="23"/>
    </row>
    <row r="12" spans="1:6" s="34" customFormat="1" ht="18.75">
      <c r="A12" s="56">
        <v>182</v>
      </c>
      <c r="B12" s="29" t="s">
        <v>37</v>
      </c>
      <c r="C12" s="30" t="s">
        <v>36</v>
      </c>
      <c r="D12" s="29">
        <v>34</v>
      </c>
      <c r="E12" s="58">
        <v>52</v>
      </c>
      <c r="F12" s="23"/>
    </row>
    <row r="13" spans="1:6" s="19" customFormat="1" ht="18.75">
      <c r="A13" s="56">
        <v>182</v>
      </c>
      <c r="B13" s="29" t="s">
        <v>35</v>
      </c>
      <c r="C13" s="30" t="s">
        <v>34</v>
      </c>
      <c r="D13" s="29">
        <v>30</v>
      </c>
      <c r="E13" s="58">
        <v>360</v>
      </c>
      <c r="F13" s="23"/>
    </row>
    <row r="14" spans="1:6" s="34" customFormat="1" ht="18.75" customHeight="1" hidden="1">
      <c r="A14" s="56">
        <v>182</v>
      </c>
      <c r="B14" s="27" t="s">
        <v>33</v>
      </c>
      <c r="C14" s="125" t="s">
        <v>32</v>
      </c>
      <c r="D14" s="27">
        <v>0</v>
      </c>
      <c r="E14" s="57">
        <v>0</v>
      </c>
      <c r="F14" s="23"/>
    </row>
    <row r="15" spans="1:6" s="34" customFormat="1" ht="56.25" customHeight="1" hidden="1">
      <c r="A15" s="54"/>
      <c r="B15" s="29"/>
      <c r="C15" s="28" t="s">
        <v>31</v>
      </c>
      <c r="D15" s="29">
        <f>D16</f>
        <v>0</v>
      </c>
      <c r="E15" s="57">
        <f>E16</f>
        <v>0</v>
      </c>
      <c r="F15" s="23"/>
    </row>
    <row r="16" spans="1:6" s="19" customFormat="1" ht="37.5">
      <c r="A16" s="49">
        <v>801</v>
      </c>
      <c r="B16" s="88" t="s">
        <v>126</v>
      </c>
      <c r="C16" s="89" t="s">
        <v>30</v>
      </c>
      <c r="D16" s="88">
        <v>0</v>
      </c>
      <c r="E16" s="57">
        <v>0</v>
      </c>
      <c r="F16" s="23"/>
    </row>
    <row r="17" spans="1:6" s="34" customFormat="1" ht="18.75">
      <c r="A17" s="55">
        <v>801</v>
      </c>
      <c r="B17" s="27" t="s">
        <v>29</v>
      </c>
      <c r="C17" s="28" t="s">
        <v>28</v>
      </c>
      <c r="D17" s="114">
        <f>D18</f>
        <v>740.5</v>
      </c>
      <c r="E17" s="57">
        <f>E18</f>
        <v>2206.4</v>
      </c>
      <c r="F17" s="23"/>
    </row>
    <row r="18" spans="1:6" s="34" customFormat="1" ht="37.5">
      <c r="A18" s="55">
        <v>801</v>
      </c>
      <c r="B18" s="27" t="s">
        <v>27</v>
      </c>
      <c r="C18" s="28" t="s">
        <v>26</v>
      </c>
      <c r="D18" s="114">
        <f>D19+D22+D25+D27</f>
        <v>740.5</v>
      </c>
      <c r="E18" s="114">
        <f>E19+E22+E25+E27</f>
        <v>2206.4</v>
      </c>
      <c r="F18" s="23"/>
    </row>
    <row r="19" spans="1:6" s="34" customFormat="1" ht="37.5" hidden="1">
      <c r="A19" s="49">
        <v>801</v>
      </c>
      <c r="B19" s="29" t="s">
        <v>127</v>
      </c>
      <c r="C19" s="30" t="s">
        <v>107</v>
      </c>
      <c r="D19" s="29">
        <f>D20</f>
        <v>345.1</v>
      </c>
      <c r="E19" s="58">
        <f>E20</f>
        <v>1321.9</v>
      </c>
      <c r="F19" s="23"/>
    </row>
    <row r="20" spans="1:6" s="34" customFormat="1" ht="19.5" customHeight="1" hidden="1">
      <c r="A20" s="49">
        <v>801</v>
      </c>
      <c r="B20" s="29" t="s">
        <v>128</v>
      </c>
      <c r="C20" s="30" t="s">
        <v>108</v>
      </c>
      <c r="D20" s="29">
        <f>D21</f>
        <v>345.1</v>
      </c>
      <c r="E20" s="58">
        <f>E21</f>
        <v>1321.9</v>
      </c>
      <c r="F20" s="23"/>
    </row>
    <row r="21" spans="1:6" s="33" customFormat="1" ht="37.5">
      <c r="A21" s="49">
        <v>801</v>
      </c>
      <c r="B21" s="29" t="s">
        <v>129</v>
      </c>
      <c r="C21" s="30" t="s">
        <v>110</v>
      </c>
      <c r="D21" s="29">
        <v>345.1</v>
      </c>
      <c r="E21" s="58">
        <v>1321.9</v>
      </c>
      <c r="F21" s="23"/>
    </row>
    <row r="22" spans="1:6" s="31" customFormat="1" ht="37.5">
      <c r="A22" s="49">
        <v>801</v>
      </c>
      <c r="B22" s="29" t="s">
        <v>130</v>
      </c>
      <c r="C22" s="30" t="s">
        <v>109</v>
      </c>
      <c r="D22" s="29">
        <f>D23</f>
        <v>40.6</v>
      </c>
      <c r="E22" s="58">
        <f>E23</f>
        <v>92</v>
      </c>
      <c r="F22" s="23"/>
    </row>
    <row r="23" spans="1:6" s="31" customFormat="1" ht="56.25">
      <c r="A23" s="49">
        <v>801</v>
      </c>
      <c r="B23" s="29" t="s">
        <v>130</v>
      </c>
      <c r="C23" s="30" t="s">
        <v>80</v>
      </c>
      <c r="D23" s="29">
        <f>D24</f>
        <v>40.6</v>
      </c>
      <c r="E23" s="58">
        <f>E24</f>
        <v>92</v>
      </c>
      <c r="F23" s="23"/>
    </row>
    <row r="24" spans="1:6" s="31" customFormat="1" ht="75">
      <c r="A24" s="49">
        <v>801</v>
      </c>
      <c r="B24" s="29" t="s">
        <v>131</v>
      </c>
      <c r="C24" s="30" t="s">
        <v>111</v>
      </c>
      <c r="D24" s="29">
        <v>40.6</v>
      </c>
      <c r="E24" s="58">
        <v>92</v>
      </c>
      <c r="F24" s="23"/>
    </row>
    <row r="25" spans="1:7" s="31" customFormat="1" ht="18.75">
      <c r="A25" s="49">
        <v>801</v>
      </c>
      <c r="B25" s="29" t="s">
        <v>132</v>
      </c>
      <c r="C25" s="30" t="s">
        <v>25</v>
      </c>
      <c r="D25" s="29">
        <v>271.8</v>
      </c>
      <c r="E25" s="58">
        <v>340.3</v>
      </c>
      <c r="F25" s="23"/>
      <c r="G25" s="32"/>
    </row>
    <row r="26" spans="1:7" s="31" customFormat="1" ht="112.5" hidden="1">
      <c r="A26" s="29">
        <v>801</v>
      </c>
      <c r="B26" s="29" t="s">
        <v>133</v>
      </c>
      <c r="C26" s="30" t="s">
        <v>134</v>
      </c>
      <c r="D26" s="29">
        <v>17.1</v>
      </c>
      <c r="E26" s="113">
        <v>85.6</v>
      </c>
      <c r="F26" s="23"/>
      <c r="G26" s="32"/>
    </row>
    <row r="27" spans="1:7" s="31" customFormat="1" ht="18.75" hidden="1">
      <c r="A27" s="29">
        <v>801</v>
      </c>
      <c r="B27" s="29" t="s">
        <v>135</v>
      </c>
      <c r="C27" s="30" t="s">
        <v>136</v>
      </c>
      <c r="D27" s="88">
        <v>83</v>
      </c>
      <c r="E27" s="113">
        <v>452.2</v>
      </c>
      <c r="F27" s="23"/>
      <c r="G27" s="32"/>
    </row>
    <row r="28" spans="1:7" s="31" customFormat="1" ht="18.75">
      <c r="A28" s="49"/>
      <c r="B28" s="27"/>
      <c r="C28" s="28" t="s">
        <v>24</v>
      </c>
      <c r="D28" s="114">
        <f>D6+D17</f>
        <v>822.5</v>
      </c>
      <c r="E28" s="57">
        <f>E6+E17</f>
        <v>2670.4</v>
      </c>
      <c r="F28" s="23"/>
      <c r="G28" s="32"/>
    </row>
    <row r="29" spans="1:7" s="31" customFormat="1" ht="18.75">
      <c r="A29" s="21"/>
      <c r="B29" s="23"/>
      <c r="C29" s="24"/>
      <c r="D29" s="24"/>
      <c r="E29" s="24"/>
      <c r="F29" s="23"/>
      <c r="G29" s="32"/>
    </row>
    <row r="30" spans="1:7" s="31" customFormat="1" ht="18.75">
      <c r="A30" s="21"/>
      <c r="B30" s="23"/>
      <c r="C30" s="24"/>
      <c r="D30" s="24"/>
      <c r="E30" s="24"/>
      <c r="F30" s="23"/>
      <c r="G30" s="32"/>
    </row>
    <row r="31" spans="1:7" s="31" customFormat="1" ht="18.75">
      <c r="A31" s="21"/>
      <c r="B31" s="23"/>
      <c r="C31" s="24"/>
      <c r="D31" s="24"/>
      <c r="E31" s="24"/>
      <c r="F31" s="23"/>
      <c r="G31" s="32"/>
    </row>
    <row r="32" spans="1:7" s="31" customFormat="1" ht="45" customHeight="1">
      <c r="A32" s="21"/>
      <c r="B32" s="23"/>
      <c r="C32" s="24"/>
      <c r="D32" s="24"/>
      <c r="E32" s="24"/>
      <c r="F32" s="23"/>
      <c r="G32" s="32"/>
    </row>
    <row r="33" spans="1:7" s="31" customFormat="1" ht="0.75" customHeight="1" hidden="1">
      <c r="A33" s="21"/>
      <c r="B33" s="23"/>
      <c r="C33" s="24"/>
      <c r="D33" s="24"/>
      <c r="E33" s="24"/>
      <c r="F33" s="23"/>
      <c r="G33" s="32"/>
    </row>
    <row r="34" spans="1:6" s="19" customFormat="1" ht="37.5" customHeight="1" hidden="1">
      <c r="A34" s="21"/>
      <c r="B34" s="23"/>
      <c r="C34" s="24"/>
      <c r="D34" s="24"/>
      <c r="E34" s="24"/>
      <c r="F34" s="23"/>
    </row>
    <row r="35" spans="1:6" s="19" customFormat="1" ht="34.5" customHeight="1">
      <c r="A35" s="21"/>
      <c r="B35" s="23"/>
      <c r="C35" s="24"/>
      <c r="D35" s="24"/>
      <c r="E35" s="24"/>
      <c r="F35" s="23"/>
    </row>
    <row r="36" spans="1:6" s="19" customFormat="1" ht="37.5" customHeight="1">
      <c r="A36" s="21"/>
      <c r="B36" s="23"/>
      <c r="C36" s="24"/>
      <c r="D36" s="24"/>
      <c r="E36" s="24"/>
      <c r="F36" s="23"/>
    </row>
    <row r="37" spans="1:6" s="19" customFormat="1" ht="37.5" customHeight="1">
      <c r="A37" s="21"/>
      <c r="B37" s="23"/>
      <c r="C37" s="24"/>
      <c r="D37" s="24"/>
      <c r="E37" s="24"/>
      <c r="F37" s="23"/>
    </row>
    <row r="38" spans="1:6" s="19" customFormat="1" ht="32.25" customHeight="1">
      <c r="A38" s="21"/>
      <c r="B38" s="23"/>
      <c r="C38" s="24"/>
      <c r="D38" s="24"/>
      <c r="E38" s="24"/>
      <c r="F38" s="23"/>
    </row>
    <row r="39" spans="1:6" s="20" customFormat="1" ht="18">
      <c r="A39" s="21"/>
      <c r="B39" s="23"/>
      <c r="C39" s="24"/>
      <c r="D39" s="24"/>
      <c r="E39" s="24"/>
      <c r="F39" s="23"/>
    </row>
    <row r="40" ht="12.75" customHeight="1"/>
    <row r="41" ht="12.75" customHeight="1"/>
    <row r="42" ht="12.75" customHeight="1"/>
    <row r="44" ht="26.25" customHeight="1"/>
  </sheetData>
  <sheetProtection/>
  <mergeCells count="2">
    <mergeCell ref="C1:E1"/>
    <mergeCell ref="A2:E2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421875" style="21" customWidth="1"/>
    <col min="2" max="2" width="48.421875" style="21" customWidth="1"/>
    <col min="3" max="3" width="23.00390625" style="21" customWidth="1"/>
    <col min="4" max="4" width="25.28125" style="21" customWidth="1"/>
    <col min="5" max="5" width="18.28125" style="21" customWidth="1"/>
    <col min="6" max="16384" width="9.140625" style="21" customWidth="1"/>
  </cols>
  <sheetData>
    <row r="1" spans="1:4" ht="144" customHeight="1">
      <c r="A1" s="16"/>
      <c r="B1" s="16"/>
      <c r="C1" s="194" t="s">
        <v>260</v>
      </c>
      <c r="D1" s="194"/>
    </row>
    <row r="2" spans="1:4" ht="72.75" customHeight="1">
      <c r="A2" s="195" t="s">
        <v>137</v>
      </c>
      <c r="B2" s="195"/>
      <c r="C2" s="195"/>
      <c r="D2" s="195"/>
    </row>
    <row r="3" spans="1:4" ht="21.75" customHeight="1">
      <c r="A3" s="87"/>
      <c r="B3" s="87"/>
      <c r="C3" s="87"/>
      <c r="D3" s="108" t="s">
        <v>23</v>
      </c>
    </row>
    <row r="4" spans="1:4" s="22" customFormat="1" ht="51" customHeight="1">
      <c r="A4" s="98" t="s">
        <v>84</v>
      </c>
      <c r="B4" s="98" t="s">
        <v>82</v>
      </c>
      <c r="C4" s="98" t="s">
        <v>124</v>
      </c>
      <c r="D4" s="98" t="s">
        <v>138</v>
      </c>
    </row>
    <row r="5" spans="1:4" ht="93.75">
      <c r="A5" s="95" t="s">
        <v>8</v>
      </c>
      <c r="B5" s="126" t="s">
        <v>139</v>
      </c>
      <c r="C5" s="127">
        <v>662.71</v>
      </c>
      <c r="D5" s="128">
        <v>2026.42</v>
      </c>
    </row>
    <row r="6" spans="1:4" ht="93.75">
      <c r="A6" s="129" t="s">
        <v>11</v>
      </c>
      <c r="B6" s="96" t="s">
        <v>140</v>
      </c>
      <c r="C6" s="130">
        <v>110.4</v>
      </c>
      <c r="D6" s="128">
        <v>110.4</v>
      </c>
    </row>
    <row r="7" spans="1:4" ht="18.75">
      <c r="A7" s="95">
        <v>99</v>
      </c>
      <c r="B7" s="96" t="s">
        <v>85</v>
      </c>
      <c r="C7" s="130">
        <v>49.39</v>
      </c>
      <c r="D7" s="128">
        <v>533.58</v>
      </c>
    </row>
    <row r="8" spans="1:4" ht="18.75">
      <c r="A8" s="97"/>
      <c r="B8" s="97" t="s">
        <v>83</v>
      </c>
      <c r="C8" s="123">
        <f>C7+C6+C5</f>
        <v>822.5</v>
      </c>
      <c r="D8" s="131">
        <f>D5+D6+D7</f>
        <v>2670.4</v>
      </c>
    </row>
    <row r="11" ht="12.75">
      <c r="C11" s="132"/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3"/>
  <sheetViews>
    <sheetView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87.140625" style="42" customWidth="1"/>
    <col min="2" max="3" width="16.140625" style="18" customWidth="1"/>
    <col min="4" max="4" width="15.57421875" style="18" customWidth="1"/>
    <col min="5" max="5" width="17.28125" style="17" customWidth="1"/>
    <col min="6" max="16384" width="9.140625" style="21" customWidth="1"/>
  </cols>
  <sheetData>
    <row r="1" spans="2:5" ht="128.25" customHeight="1">
      <c r="B1" s="196" t="s">
        <v>261</v>
      </c>
      <c r="C1" s="196"/>
      <c r="D1" s="196"/>
      <c r="E1" s="21"/>
    </row>
    <row r="2" spans="1:5" ht="79.5" customHeight="1">
      <c r="A2" s="197" t="s">
        <v>141</v>
      </c>
      <c r="B2" s="197"/>
      <c r="C2" s="197"/>
      <c r="D2" s="197"/>
      <c r="E2" s="21"/>
    </row>
    <row r="3" spans="1:4" s="50" customFormat="1" ht="15.75">
      <c r="A3" s="51"/>
      <c r="B3" s="53"/>
      <c r="C3" s="53"/>
      <c r="D3" s="52" t="s">
        <v>23</v>
      </c>
    </row>
    <row r="4" spans="1:4" s="48" customFormat="1" ht="72" customHeight="1">
      <c r="A4" s="29" t="s">
        <v>63</v>
      </c>
      <c r="B4" s="29" t="s">
        <v>62</v>
      </c>
      <c r="C4" s="29" t="s">
        <v>124</v>
      </c>
      <c r="D4" s="29" t="s">
        <v>138</v>
      </c>
    </row>
    <row r="5" spans="1:4" s="48" customFormat="1" ht="18.75">
      <c r="A5" s="29">
        <v>1</v>
      </c>
      <c r="B5" s="49">
        <v>2</v>
      </c>
      <c r="C5" s="133"/>
      <c r="D5" s="29">
        <v>4</v>
      </c>
    </row>
    <row r="6" spans="1:4" s="61" customFormat="1" ht="18.75">
      <c r="A6" s="59" t="s">
        <v>6</v>
      </c>
      <c r="B6" s="60" t="s">
        <v>61</v>
      </c>
      <c r="C6" s="72">
        <f>SUM(C7:C10)</f>
        <v>478.32</v>
      </c>
      <c r="D6" s="72">
        <f>SUM(D7:D10)</f>
        <v>1886.03</v>
      </c>
    </row>
    <row r="7" spans="1:4" s="20" customFormat="1" ht="37.5">
      <c r="A7" s="47" t="s">
        <v>60</v>
      </c>
      <c r="B7" s="46" t="s">
        <v>59</v>
      </c>
      <c r="C7" s="134">
        <v>47.99</v>
      </c>
      <c r="D7" s="84">
        <v>441.58</v>
      </c>
    </row>
    <row r="8" spans="1:4" s="20" customFormat="1" ht="56.25">
      <c r="A8" s="47" t="s">
        <v>58</v>
      </c>
      <c r="B8" s="46" t="s">
        <v>57</v>
      </c>
      <c r="C8" s="135">
        <f>C23-C22-C20-C15-C13-C11-C10-C7</f>
        <v>420.53</v>
      </c>
      <c r="D8" s="84">
        <f>D23-D20-D16-D12-D10-D9-D7-10</f>
        <v>1429.65</v>
      </c>
    </row>
    <row r="9" spans="1:4" s="20" customFormat="1" ht="20.25">
      <c r="A9" s="136" t="s">
        <v>15</v>
      </c>
      <c r="B9" s="46" t="s">
        <v>64</v>
      </c>
      <c r="C9" s="135">
        <v>1</v>
      </c>
      <c r="D9" s="84">
        <v>6</v>
      </c>
    </row>
    <row r="10" spans="1:4" s="20" customFormat="1" ht="20.25">
      <c r="A10" s="136" t="s">
        <v>142</v>
      </c>
      <c r="B10" s="46" t="s">
        <v>143</v>
      </c>
      <c r="C10" s="135">
        <v>8.8</v>
      </c>
      <c r="D10" s="84">
        <v>8.8</v>
      </c>
    </row>
    <row r="11" spans="1:4" s="20" customFormat="1" ht="18.75">
      <c r="A11" s="80" t="s">
        <v>21</v>
      </c>
      <c r="B11" s="60" t="s">
        <v>56</v>
      </c>
      <c r="C11" s="137">
        <f>C12</f>
        <v>41.2</v>
      </c>
      <c r="D11" s="72">
        <f>D12</f>
        <v>92</v>
      </c>
    </row>
    <row r="12" spans="1:4" s="61" customFormat="1" ht="18.75">
      <c r="A12" s="78" t="s">
        <v>55</v>
      </c>
      <c r="B12" s="46" t="s">
        <v>54</v>
      </c>
      <c r="C12" s="134">
        <v>41.2</v>
      </c>
      <c r="D12" s="84">
        <v>92</v>
      </c>
    </row>
    <row r="13" spans="1:4" s="20" customFormat="1" ht="37.5">
      <c r="A13" s="59" t="s">
        <v>17</v>
      </c>
      <c r="B13" s="60" t="s">
        <v>53</v>
      </c>
      <c r="C13" s="72">
        <f>C14</f>
        <v>-10</v>
      </c>
      <c r="D13" s="72">
        <f>D14</f>
        <v>0</v>
      </c>
    </row>
    <row r="14" spans="1:4" s="20" customFormat="1" ht="18.75">
      <c r="A14" s="47" t="s">
        <v>22</v>
      </c>
      <c r="B14" s="46" t="s">
        <v>52</v>
      </c>
      <c r="C14" s="134">
        <v>-10</v>
      </c>
      <c r="D14" s="84"/>
    </row>
    <row r="15" spans="1:4" s="20" customFormat="1" ht="18.75">
      <c r="A15" s="124" t="s">
        <v>144</v>
      </c>
      <c r="B15" s="60" t="s">
        <v>145</v>
      </c>
      <c r="C15" s="137">
        <f>C16</f>
        <v>340.3</v>
      </c>
      <c r="D15" s="137">
        <f>D16</f>
        <v>340.3</v>
      </c>
    </row>
    <row r="16" spans="1:4" s="20" customFormat="1" ht="18.75">
      <c r="A16" s="138" t="s">
        <v>146</v>
      </c>
      <c r="B16" s="46" t="s">
        <v>122</v>
      </c>
      <c r="C16" s="134">
        <v>340.3</v>
      </c>
      <c r="D16" s="134">
        <v>340.3</v>
      </c>
    </row>
    <row r="17" spans="1:4" s="61" customFormat="1" ht="18.75">
      <c r="A17" s="81" t="s">
        <v>72</v>
      </c>
      <c r="B17" s="60" t="s">
        <v>73</v>
      </c>
      <c r="C17" s="137"/>
      <c r="D17" s="72">
        <f>D19+D18</f>
        <v>10</v>
      </c>
    </row>
    <row r="18" spans="1:4" s="61" customFormat="1" ht="18.75">
      <c r="A18" s="79" t="s">
        <v>74</v>
      </c>
      <c r="B18" s="46" t="s">
        <v>75</v>
      </c>
      <c r="C18" s="134"/>
      <c r="D18" s="84">
        <v>0</v>
      </c>
    </row>
    <row r="19" spans="1:4" s="61" customFormat="1" ht="18.75">
      <c r="A19" s="79" t="s">
        <v>79</v>
      </c>
      <c r="B19" s="46" t="s">
        <v>78</v>
      </c>
      <c r="C19" s="134"/>
      <c r="D19" s="84">
        <v>10</v>
      </c>
    </row>
    <row r="20" spans="1:4" s="61" customFormat="1" ht="18.75">
      <c r="A20" s="81" t="s">
        <v>147</v>
      </c>
      <c r="B20" s="60" t="s">
        <v>148</v>
      </c>
      <c r="C20" s="137">
        <f>C21</f>
        <v>2.33</v>
      </c>
      <c r="D20" s="72">
        <f>D21</f>
        <v>342.07</v>
      </c>
    </row>
    <row r="21" spans="1:4" s="61" customFormat="1" ht="28.5" customHeight="1">
      <c r="A21" s="79" t="s">
        <v>149</v>
      </c>
      <c r="B21" s="46" t="s">
        <v>116</v>
      </c>
      <c r="C21" s="134">
        <v>2.33</v>
      </c>
      <c r="D21" s="84">
        <v>342.07</v>
      </c>
    </row>
    <row r="22" spans="1:4" s="20" customFormat="1" ht="20.25">
      <c r="A22" s="139" t="s">
        <v>150</v>
      </c>
      <c r="B22" s="60" t="s">
        <v>151</v>
      </c>
      <c r="C22" s="137">
        <v>-28.65</v>
      </c>
      <c r="D22" s="72">
        <v>0</v>
      </c>
    </row>
    <row r="23" spans="1:4" s="20" customFormat="1" ht="18.75">
      <c r="A23" s="62" t="s">
        <v>19</v>
      </c>
      <c r="B23" s="63"/>
      <c r="C23" s="72">
        <v>822.5</v>
      </c>
      <c r="D23" s="72">
        <v>2670.4</v>
      </c>
    </row>
    <row r="24" spans="1:5" s="20" customFormat="1" ht="18.75">
      <c r="A24" s="45"/>
      <c r="B24" s="44"/>
      <c r="C24" s="44"/>
      <c r="D24" s="44"/>
      <c r="E24" s="19"/>
    </row>
    <row r="25" spans="1:5" s="20" customFormat="1" ht="18.75">
      <c r="A25" s="45"/>
      <c r="B25" s="44"/>
      <c r="C25" s="44"/>
      <c r="D25" s="44"/>
      <c r="E25" s="19"/>
    </row>
    <row r="26" spans="1:5" s="20" customFormat="1" ht="18.75">
      <c r="A26" s="45"/>
      <c r="B26" s="44"/>
      <c r="C26" s="44"/>
      <c r="D26" s="44"/>
      <c r="E26" s="19"/>
    </row>
    <row r="27" spans="1:5" s="20" customFormat="1" ht="18.75">
      <c r="A27" s="45"/>
      <c r="B27" s="44"/>
      <c r="C27" s="44"/>
      <c r="D27" s="44"/>
      <c r="E27" s="19"/>
    </row>
    <row r="28" spans="1:5" s="20" customFormat="1" ht="18.75">
      <c r="A28" s="45"/>
      <c r="B28" s="44"/>
      <c r="C28" s="44"/>
      <c r="D28" s="44"/>
      <c r="E28" s="19"/>
    </row>
    <row r="29" spans="1:5" s="20" customFormat="1" ht="18.75">
      <c r="A29" s="45"/>
      <c r="B29" s="44"/>
      <c r="C29" s="44"/>
      <c r="D29" s="44"/>
      <c r="E29" s="19"/>
    </row>
    <row r="30" spans="1:5" s="20" customFormat="1" ht="18.75">
      <c r="A30" s="45"/>
      <c r="B30" s="44"/>
      <c r="C30" s="44"/>
      <c r="D30" s="44"/>
      <c r="E30" s="19"/>
    </row>
    <row r="31" spans="1:5" s="20" customFormat="1" ht="18.75">
      <c r="A31" s="45"/>
      <c r="B31" s="44"/>
      <c r="C31" s="44"/>
      <c r="D31" s="44"/>
      <c r="E31" s="19"/>
    </row>
    <row r="32" spans="1:5" s="20" customFormat="1" ht="18.75">
      <c r="A32" s="45"/>
      <c r="B32" s="44"/>
      <c r="C32" s="44"/>
      <c r="D32" s="44"/>
      <c r="E32" s="19"/>
    </row>
    <row r="33" spans="1:5" s="20" customFormat="1" ht="18.75">
      <c r="A33" s="45"/>
      <c r="B33" s="44"/>
      <c r="C33" s="44"/>
      <c r="D33" s="44"/>
      <c r="E33" s="19"/>
    </row>
    <row r="34" spans="1:5" s="20" customFormat="1" ht="18.75">
      <c r="A34" s="45"/>
      <c r="B34" s="44"/>
      <c r="C34" s="44"/>
      <c r="D34" s="44"/>
      <c r="E34" s="19"/>
    </row>
    <row r="35" spans="1:5" s="20" customFormat="1" ht="18.75">
      <c r="A35" s="45"/>
      <c r="B35" s="44"/>
      <c r="C35" s="44"/>
      <c r="D35" s="44"/>
      <c r="E35" s="19"/>
    </row>
    <row r="36" spans="1:5" s="20" customFormat="1" ht="18.75">
      <c r="A36" s="45"/>
      <c r="B36" s="44"/>
      <c r="C36" s="44"/>
      <c r="D36" s="44"/>
      <c r="E36" s="19"/>
    </row>
    <row r="37" spans="1:5" s="20" customFormat="1" ht="18.75">
      <c r="A37" s="45"/>
      <c r="B37" s="44"/>
      <c r="C37" s="44"/>
      <c r="D37" s="44"/>
      <c r="E37" s="19"/>
    </row>
    <row r="38" spans="1:5" s="20" customFormat="1" ht="18.75">
      <c r="A38" s="45"/>
      <c r="B38" s="44"/>
      <c r="C38" s="44"/>
      <c r="D38" s="44"/>
      <c r="E38" s="19"/>
    </row>
    <row r="39" spans="1:5" s="20" customFormat="1" ht="18.75">
      <c r="A39" s="45"/>
      <c r="B39" s="44"/>
      <c r="C39" s="44"/>
      <c r="D39" s="44"/>
      <c r="E39" s="19"/>
    </row>
    <row r="40" spans="1:5" s="20" customFormat="1" ht="18.75">
      <c r="A40" s="45"/>
      <c r="B40" s="44"/>
      <c r="C40" s="44"/>
      <c r="D40" s="44"/>
      <c r="E40" s="19"/>
    </row>
    <row r="41" spans="1:5" s="20" customFormat="1" ht="18.75">
      <c r="A41" s="45"/>
      <c r="B41" s="44"/>
      <c r="C41" s="44"/>
      <c r="D41" s="44"/>
      <c r="E41" s="19"/>
    </row>
    <row r="42" spans="1:5" s="20" customFormat="1" ht="18.75">
      <c r="A42" s="45"/>
      <c r="B42" s="44"/>
      <c r="C42" s="44"/>
      <c r="D42" s="44"/>
      <c r="E42" s="19"/>
    </row>
    <row r="43" spans="1:5" s="20" customFormat="1" ht="18.75">
      <c r="A43" s="45"/>
      <c r="B43" s="44"/>
      <c r="C43" s="44"/>
      <c r="D43" s="44"/>
      <c r="E43" s="19"/>
    </row>
    <row r="44" spans="1:5" s="20" customFormat="1" ht="18.75">
      <c r="A44" s="45"/>
      <c r="B44" s="44"/>
      <c r="C44" s="44"/>
      <c r="D44" s="44"/>
      <c r="E44" s="19"/>
    </row>
    <row r="45" spans="1:5" s="20" customFormat="1" ht="18.75">
      <c r="A45" s="45"/>
      <c r="B45" s="44"/>
      <c r="C45" s="44"/>
      <c r="D45" s="44"/>
      <c r="E45" s="19"/>
    </row>
    <row r="46" spans="1:5" s="20" customFormat="1" ht="18.75">
      <c r="A46" s="45"/>
      <c r="B46" s="44"/>
      <c r="C46" s="44"/>
      <c r="D46" s="44"/>
      <c r="E46" s="19"/>
    </row>
    <row r="47" spans="1:5" s="20" customFormat="1" ht="18.75">
      <c r="A47" s="45"/>
      <c r="B47" s="44"/>
      <c r="C47" s="44"/>
      <c r="D47" s="44"/>
      <c r="E47" s="19"/>
    </row>
    <row r="48" spans="1:5" s="20" customFormat="1" ht="18.75">
      <c r="A48" s="45"/>
      <c r="B48" s="44"/>
      <c r="C48" s="44"/>
      <c r="D48" s="44"/>
      <c r="E48" s="19"/>
    </row>
    <row r="49" spans="1:5" s="20" customFormat="1" ht="18.75">
      <c r="A49" s="45"/>
      <c r="B49" s="44"/>
      <c r="C49" s="44"/>
      <c r="D49" s="44"/>
      <c r="E49" s="19"/>
    </row>
    <row r="50" spans="1:5" s="20" customFormat="1" ht="18.75">
      <c r="A50" s="45"/>
      <c r="B50" s="44"/>
      <c r="C50" s="44"/>
      <c r="D50" s="44"/>
      <c r="E50" s="19"/>
    </row>
    <row r="51" spans="2:4" ht="12.75">
      <c r="B51" s="43"/>
      <c r="C51" s="43"/>
      <c r="D51" s="43"/>
    </row>
    <row r="52" spans="2:4" ht="12.75">
      <c r="B52" s="43"/>
      <c r="C52" s="43"/>
      <c r="D52" s="43"/>
    </row>
    <row r="53" spans="2:4" ht="12.75">
      <c r="B53" s="43"/>
      <c r="C53" s="43"/>
      <c r="D53" s="43"/>
    </row>
    <row r="54" spans="2:4" ht="12.75">
      <c r="B54" s="43"/>
      <c r="C54" s="43"/>
      <c r="D54" s="43"/>
    </row>
    <row r="55" spans="2:4" ht="12.75">
      <c r="B55" s="43"/>
      <c r="C55" s="43"/>
      <c r="D55" s="43"/>
    </row>
    <row r="56" spans="2:4" ht="12.75">
      <c r="B56" s="43"/>
      <c r="C56" s="43"/>
      <c r="D56" s="43"/>
    </row>
    <row r="57" spans="2:4" ht="12.75">
      <c r="B57" s="43"/>
      <c r="C57" s="43"/>
      <c r="D57" s="43"/>
    </row>
    <row r="58" spans="2:4" ht="12.75">
      <c r="B58" s="43"/>
      <c r="C58" s="43"/>
      <c r="D58" s="43"/>
    </row>
    <row r="59" spans="2:4" ht="12.75">
      <c r="B59" s="43"/>
      <c r="C59" s="43"/>
      <c r="D59" s="43"/>
    </row>
    <row r="60" spans="2:4" ht="12.75">
      <c r="B60" s="43"/>
      <c r="C60" s="43"/>
      <c r="D60" s="43"/>
    </row>
    <row r="61" spans="2:4" ht="12.75">
      <c r="B61" s="43"/>
      <c r="C61" s="43"/>
      <c r="D61" s="43"/>
    </row>
    <row r="62" spans="2:4" ht="12.75">
      <c r="B62" s="43"/>
      <c r="C62" s="43"/>
      <c r="D62" s="43"/>
    </row>
    <row r="63" spans="2:4" ht="12.75">
      <c r="B63" s="43"/>
      <c r="C63" s="43"/>
      <c r="D63" s="43"/>
    </row>
    <row r="64" spans="2:4" ht="12.75">
      <c r="B64" s="43"/>
      <c r="C64" s="43"/>
      <c r="D64" s="43"/>
    </row>
    <row r="65" spans="2:4" ht="12.75">
      <c r="B65" s="43"/>
      <c r="C65" s="43"/>
      <c r="D65" s="43"/>
    </row>
    <row r="66" spans="1:5" ht="12.75">
      <c r="A66" s="21"/>
      <c r="B66" s="43"/>
      <c r="C66" s="43"/>
      <c r="D66" s="43"/>
      <c r="E66" s="21"/>
    </row>
    <row r="67" spans="1:5" ht="12.75">
      <c r="A67" s="21"/>
      <c r="B67" s="43"/>
      <c r="C67" s="43"/>
      <c r="D67" s="43"/>
      <c r="E67" s="21"/>
    </row>
    <row r="68" spans="1:5" ht="12.75">
      <c r="A68" s="21"/>
      <c r="B68" s="43"/>
      <c r="C68" s="43"/>
      <c r="D68" s="43"/>
      <c r="E68" s="21"/>
    </row>
    <row r="69" spans="1:5" ht="12.75">
      <c r="A69" s="21"/>
      <c r="B69" s="43"/>
      <c r="C69" s="43"/>
      <c r="D69" s="43"/>
      <c r="E69" s="21"/>
    </row>
    <row r="70" spans="1:5" ht="12.75">
      <c r="A70" s="21"/>
      <c r="B70" s="43"/>
      <c r="C70" s="43"/>
      <c r="D70" s="43"/>
      <c r="E70" s="21"/>
    </row>
    <row r="71" spans="1:5" ht="12.75">
      <c r="A71" s="21"/>
      <c r="B71" s="43"/>
      <c r="C71" s="43"/>
      <c r="D71" s="43"/>
      <c r="E71" s="21"/>
    </row>
    <row r="72" spans="1:5" ht="12.75">
      <c r="A72" s="21"/>
      <c r="B72" s="43"/>
      <c r="C72" s="43"/>
      <c r="D72" s="43"/>
      <c r="E72" s="21"/>
    </row>
    <row r="73" spans="1:5" ht="12.75">
      <c r="A73" s="21"/>
      <c r="B73" s="43"/>
      <c r="C73" s="43"/>
      <c r="D73" s="43"/>
      <c r="E73" s="21"/>
    </row>
  </sheetData>
  <sheetProtection/>
  <mergeCells count="2">
    <mergeCell ref="B1:D1"/>
    <mergeCell ref="A2:D2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view="pageBreakPreview" zoomScale="70" zoomScaleNormal="80" zoomScaleSheetLayoutView="70" zoomScalePageLayoutView="0" workbookViewId="0" topLeftCell="A93">
      <selection activeCell="A5" sqref="A5"/>
    </sheetView>
  </sheetViews>
  <sheetFormatPr defaultColWidth="9.140625" defaultRowHeight="15"/>
  <cols>
    <col min="1" max="1" width="102.57421875" style="13" customWidth="1"/>
    <col min="2" max="2" width="12.7109375" style="13" customWidth="1"/>
    <col min="3" max="3" width="11.57421875" style="13" customWidth="1"/>
    <col min="4" max="4" width="9.140625" style="13" customWidth="1"/>
    <col min="5" max="5" width="20.57421875" style="13" customWidth="1"/>
    <col min="6" max="6" width="11.57421875" style="13" customWidth="1"/>
    <col min="7" max="7" width="20.140625" style="13" customWidth="1"/>
    <col min="8" max="8" width="15.28125" style="13" customWidth="1"/>
    <col min="9" max="9" width="18.7109375" style="0" customWidth="1"/>
  </cols>
  <sheetData>
    <row r="1" spans="1:8" ht="142.5" customHeight="1">
      <c r="A1" s="1"/>
      <c r="B1" s="73"/>
      <c r="C1" s="200" t="s">
        <v>262</v>
      </c>
      <c r="D1" s="200"/>
      <c r="E1" s="200"/>
      <c r="F1" s="200"/>
      <c r="G1" s="200"/>
      <c r="H1" s="200"/>
    </row>
    <row r="2" spans="1:8" ht="43.5" customHeight="1">
      <c r="A2" s="198" t="s">
        <v>152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"/>
      <c r="B3" s="199"/>
      <c r="C3" s="199"/>
      <c r="D3" s="199"/>
      <c r="E3" s="199"/>
      <c r="F3" s="199"/>
      <c r="G3" s="2"/>
      <c r="H3" s="86" t="s">
        <v>23</v>
      </c>
    </row>
    <row r="4" spans="1:8" s="67" customFormat="1" ht="56.25">
      <c r="A4" s="85" t="s">
        <v>0</v>
      </c>
      <c r="B4" s="85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153</v>
      </c>
      <c r="H4" s="140" t="s">
        <v>154</v>
      </c>
    </row>
    <row r="5" spans="1:8" s="71" customFormat="1" ht="18.7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141">
        <v>8</v>
      </c>
    </row>
    <row r="6" spans="1:8" s="68" customFormat="1" ht="18.75">
      <c r="A6" s="70"/>
      <c r="B6" s="70"/>
      <c r="C6" s="70"/>
      <c r="D6" s="70"/>
      <c r="E6" s="70"/>
      <c r="F6" s="70"/>
      <c r="G6" s="70"/>
      <c r="H6" s="141"/>
    </row>
    <row r="7" spans="1:8" s="68" customFormat="1" ht="20.25">
      <c r="A7" s="64" t="s">
        <v>6</v>
      </c>
      <c r="B7" s="65" t="s">
        <v>7</v>
      </c>
      <c r="C7" s="65" t="s">
        <v>8</v>
      </c>
      <c r="D7" s="65" t="s">
        <v>9</v>
      </c>
      <c r="E7" s="65"/>
      <c r="F7" s="65"/>
      <c r="G7" s="142">
        <f>G8+G14+G48+G58</f>
        <v>360.02</v>
      </c>
      <c r="H7" s="8">
        <f>H8+H14+H48+H58</f>
        <v>1692.13</v>
      </c>
    </row>
    <row r="8" spans="1:8" s="68" customFormat="1" ht="38.25" customHeight="1">
      <c r="A8" s="66" t="s">
        <v>10</v>
      </c>
      <c r="B8" s="3" t="s">
        <v>7</v>
      </c>
      <c r="C8" s="4" t="s">
        <v>8</v>
      </c>
      <c r="D8" s="4" t="s">
        <v>11</v>
      </c>
      <c r="E8" s="4"/>
      <c r="F8" s="4"/>
      <c r="G8" s="143">
        <f>G9</f>
        <v>56.44999999999999</v>
      </c>
      <c r="H8" s="144">
        <f>H9</f>
        <v>441.58</v>
      </c>
    </row>
    <row r="9" spans="1:8" s="68" customFormat="1" ht="27.75" customHeight="1">
      <c r="A9" s="77" t="s">
        <v>104</v>
      </c>
      <c r="B9" s="3" t="s">
        <v>7</v>
      </c>
      <c r="C9" s="4" t="s">
        <v>8</v>
      </c>
      <c r="D9" s="4" t="s">
        <v>11</v>
      </c>
      <c r="E9" s="4"/>
      <c r="F9" s="4"/>
      <c r="G9" s="143">
        <f>G10+G12</f>
        <v>56.44999999999999</v>
      </c>
      <c r="H9" s="144">
        <f>H10+H12</f>
        <v>441.58</v>
      </c>
    </row>
    <row r="10" spans="1:8" s="68" customFormat="1" ht="72.75" customHeight="1">
      <c r="A10" s="77" t="s">
        <v>106</v>
      </c>
      <c r="B10" s="3" t="s">
        <v>7</v>
      </c>
      <c r="C10" s="4" t="s">
        <v>8</v>
      </c>
      <c r="D10" s="4" t="s">
        <v>11</v>
      </c>
      <c r="E10" s="6" t="s">
        <v>105</v>
      </c>
      <c r="F10" s="4"/>
      <c r="G10" s="143">
        <f>G11</f>
        <v>-385.13</v>
      </c>
      <c r="H10" s="83">
        <f>H11</f>
        <v>0</v>
      </c>
    </row>
    <row r="11" spans="1:8" s="68" customFormat="1" ht="60.75">
      <c r="A11" s="145" t="s">
        <v>65</v>
      </c>
      <c r="B11" s="11" t="s">
        <v>7</v>
      </c>
      <c r="C11" s="12" t="s">
        <v>8</v>
      </c>
      <c r="D11" s="12" t="s">
        <v>11</v>
      </c>
      <c r="E11" s="12" t="s">
        <v>105</v>
      </c>
      <c r="F11" s="12" t="s">
        <v>66</v>
      </c>
      <c r="G11" s="116">
        <v>-385.13</v>
      </c>
      <c r="H11" s="74">
        <v>0</v>
      </c>
    </row>
    <row r="12" spans="1:8" s="68" customFormat="1" ht="68.25" customHeight="1">
      <c r="A12" s="146" t="s">
        <v>106</v>
      </c>
      <c r="B12" s="15" t="s">
        <v>7</v>
      </c>
      <c r="C12" s="109" t="s">
        <v>8</v>
      </c>
      <c r="D12" s="109" t="s">
        <v>11</v>
      </c>
      <c r="E12" s="109" t="s">
        <v>155</v>
      </c>
      <c r="F12" s="109"/>
      <c r="G12" s="116">
        <f>G13</f>
        <v>441.58</v>
      </c>
      <c r="H12" s="112">
        <f>H13</f>
        <v>441.58</v>
      </c>
    </row>
    <row r="13" spans="1:8" s="68" customFormat="1" ht="60.75">
      <c r="A13" s="145" t="s">
        <v>65</v>
      </c>
      <c r="B13" s="11" t="s">
        <v>7</v>
      </c>
      <c r="C13" s="12" t="s">
        <v>8</v>
      </c>
      <c r="D13" s="12" t="s">
        <v>11</v>
      </c>
      <c r="E13" s="12" t="s">
        <v>155</v>
      </c>
      <c r="F13" s="12" t="s">
        <v>66</v>
      </c>
      <c r="G13" s="116">
        <v>441.58</v>
      </c>
      <c r="H13" s="147">
        <v>441.58</v>
      </c>
    </row>
    <row r="14" spans="1:8" s="68" customFormat="1" ht="60.75">
      <c r="A14" s="148" t="s">
        <v>12</v>
      </c>
      <c r="B14" s="15" t="s">
        <v>7</v>
      </c>
      <c r="C14" s="109" t="s">
        <v>8</v>
      </c>
      <c r="D14" s="109" t="s">
        <v>13</v>
      </c>
      <c r="E14" s="12"/>
      <c r="F14" s="109"/>
      <c r="G14" s="116">
        <f>G15+G46+G26</f>
        <v>247.40999999999997</v>
      </c>
      <c r="H14" s="116">
        <f>H15+H46+H26</f>
        <v>1194.39</v>
      </c>
    </row>
    <row r="15" spans="1:8" s="68" customFormat="1" ht="68.25" customHeight="1">
      <c r="A15" s="149" t="s">
        <v>112</v>
      </c>
      <c r="B15" s="15" t="s">
        <v>7</v>
      </c>
      <c r="C15" s="15" t="s">
        <v>8</v>
      </c>
      <c r="D15" s="15" t="s">
        <v>13</v>
      </c>
      <c r="E15" s="109" t="s">
        <v>100</v>
      </c>
      <c r="F15" s="15"/>
      <c r="G15" s="116">
        <f>G16+G20+G30+G38</f>
        <v>142.20999999999998</v>
      </c>
      <c r="H15" s="147">
        <f>H16+H20+H30+H38</f>
        <v>997.1899999999999</v>
      </c>
    </row>
    <row r="16" spans="1:8" s="68" customFormat="1" ht="40.5">
      <c r="A16" s="149" t="s">
        <v>113</v>
      </c>
      <c r="B16" s="15" t="s">
        <v>7</v>
      </c>
      <c r="C16" s="109" t="s">
        <v>8</v>
      </c>
      <c r="D16" s="109" t="s">
        <v>13</v>
      </c>
      <c r="E16" s="109" t="s">
        <v>91</v>
      </c>
      <c r="F16" s="109"/>
      <c r="G16" s="116">
        <f>G17+G18+G19</f>
        <v>-824.98</v>
      </c>
      <c r="H16" s="112">
        <f>H17+H18+H19</f>
        <v>0</v>
      </c>
    </row>
    <row r="17" spans="1:8" s="68" customFormat="1" ht="60.75">
      <c r="A17" s="145" t="s">
        <v>65</v>
      </c>
      <c r="B17" s="11" t="s">
        <v>7</v>
      </c>
      <c r="C17" s="12" t="s">
        <v>8</v>
      </c>
      <c r="D17" s="12" t="s">
        <v>13</v>
      </c>
      <c r="E17" s="12" t="s">
        <v>91</v>
      </c>
      <c r="F17" s="12" t="s">
        <v>66</v>
      </c>
      <c r="G17" s="116">
        <v>-760.7</v>
      </c>
      <c r="H17" s="74">
        <v>0</v>
      </c>
    </row>
    <row r="18" spans="1:8" s="68" customFormat="1" ht="40.5">
      <c r="A18" s="150" t="s">
        <v>68</v>
      </c>
      <c r="B18" s="11" t="s">
        <v>7</v>
      </c>
      <c r="C18" s="11" t="s">
        <v>8</v>
      </c>
      <c r="D18" s="11" t="s">
        <v>13</v>
      </c>
      <c r="E18" s="12" t="s">
        <v>91</v>
      </c>
      <c r="F18" s="11" t="s">
        <v>67</v>
      </c>
      <c r="G18" s="116">
        <v>-14.28</v>
      </c>
      <c r="H18" s="74">
        <v>0</v>
      </c>
    </row>
    <row r="19" spans="1:8" s="68" customFormat="1" ht="23.25">
      <c r="A19" s="151" t="s">
        <v>69</v>
      </c>
      <c r="B19" s="11" t="s">
        <v>7</v>
      </c>
      <c r="C19" s="11" t="s">
        <v>8</v>
      </c>
      <c r="D19" s="11" t="s">
        <v>13</v>
      </c>
      <c r="E19" s="12" t="s">
        <v>91</v>
      </c>
      <c r="F19" s="11" t="s">
        <v>70</v>
      </c>
      <c r="G19" s="116">
        <v>-50</v>
      </c>
      <c r="H19" s="74">
        <v>0</v>
      </c>
    </row>
    <row r="20" spans="1:8" s="68" customFormat="1" ht="90">
      <c r="A20" s="152" t="s">
        <v>156</v>
      </c>
      <c r="B20" s="15" t="s">
        <v>7</v>
      </c>
      <c r="C20" s="15" t="s">
        <v>8</v>
      </c>
      <c r="D20" s="15" t="s">
        <v>13</v>
      </c>
      <c r="E20" s="109" t="s">
        <v>157</v>
      </c>
      <c r="F20" s="15"/>
      <c r="G20" s="116">
        <f>G21</f>
        <v>910.39</v>
      </c>
      <c r="H20" s="112">
        <f>H21</f>
        <v>910.39</v>
      </c>
    </row>
    <row r="21" spans="1:8" s="68" customFormat="1" ht="26.25" customHeight="1">
      <c r="A21" s="151" t="s">
        <v>158</v>
      </c>
      <c r="B21" s="11" t="s">
        <v>7</v>
      </c>
      <c r="C21" s="11" t="s">
        <v>8</v>
      </c>
      <c r="D21" s="11" t="s">
        <v>13</v>
      </c>
      <c r="E21" s="12" t="s">
        <v>159</v>
      </c>
      <c r="F21" s="11"/>
      <c r="G21" s="115">
        <f>G22+G25</f>
        <v>910.39</v>
      </c>
      <c r="H21" s="153">
        <f>H22+H25</f>
        <v>910.39</v>
      </c>
    </row>
    <row r="22" spans="1:8" s="68" customFormat="1" ht="26.25" customHeight="1">
      <c r="A22" s="151" t="s">
        <v>160</v>
      </c>
      <c r="B22" s="11" t="s">
        <v>7</v>
      </c>
      <c r="C22" s="11" t="s">
        <v>8</v>
      </c>
      <c r="D22" s="11" t="s">
        <v>13</v>
      </c>
      <c r="E22" s="12" t="s">
        <v>161</v>
      </c>
      <c r="F22" s="11"/>
      <c r="G22" s="115">
        <f>G23</f>
        <v>880.39</v>
      </c>
      <c r="H22" s="153">
        <f>H23</f>
        <v>880.39</v>
      </c>
    </row>
    <row r="23" spans="1:8" s="68" customFormat="1" ht="93">
      <c r="A23" s="151" t="s">
        <v>65</v>
      </c>
      <c r="B23" s="11" t="s">
        <v>7</v>
      </c>
      <c r="C23" s="11" t="s">
        <v>8</v>
      </c>
      <c r="D23" s="11" t="s">
        <v>13</v>
      </c>
      <c r="E23" s="12" t="s">
        <v>161</v>
      </c>
      <c r="F23" s="11" t="s">
        <v>66</v>
      </c>
      <c r="G23" s="115">
        <v>880.39</v>
      </c>
      <c r="H23" s="153">
        <v>880.39</v>
      </c>
    </row>
    <row r="24" spans="1:8" s="68" customFormat="1" ht="60.75">
      <c r="A24" s="10" t="s">
        <v>65</v>
      </c>
      <c r="B24" s="5" t="s">
        <v>7</v>
      </c>
      <c r="C24" s="6" t="s">
        <v>8</v>
      </c>
      <c r="D24" s="6" t="s">
        <v>13</v>
      </c>
      <c r="E24" s="6" t="s">
        <v>120</v>
      </c>
      <c r="F24" s="6" t="s">
        <v>66</v>
      </c>
      <c r="G24" s="82">
        <v>0</v>
      </c>
      <c r="H24" s="6" t="s">
        <v>162</v>
      </c>
    </row>
    <row r="25" spans="1:8" s="68" customFormat="1" ht="25.5" customHeight="1">
      <c r="A25" s="151" t="s">
        <v>68</v>
      </c>
      <c r="B25" s="11" t="s">
        <v>7</v>
      </c>
      <c r="C25" s="11" t="s">
        <v>8</v>
      </c>
      <c r="D25" s="11" t="s">
        <v>13</v>
      </c>
      <c r="E25" s="12" t="s">
        <v>163</v>
      </c>
      <c r="F25" s="11" t="s">
        <v>67</v>
      </c>
      <c r="G25" s="115">
        <v>30</v>
      </c>
      <c r="H25" s="153">
        <v>30</v>
      </c>
    </row>
    <row r="26" spans="1:8" s="68" customFormat="1" ht="66" customHeight="1">
      <c r="A26" s="149" t="s">
        <v>164</v>
      </c>
      <c r="B26" s="15" t="s">
        <v>7</v>
      </c>
      <c r="C26" s="109" t="s">
        <v>18</v>
      </c>
      <c r="D26" s="109" t="s">
        <v>11</v>
      </c>
      <c r="E26" s="109" t="s">
        <v>165</v>
      </c>
      <c r="F26" s="15"/>
      <c r="G26" s="116">
        <f aca="true" t="shared" si="0" ref="G26:H28">G27</f>
        <v>105.2</v>
      </c>
      <c r="H26" s="112">
        <f t="shared" si="0"/>
        <v>105.2</v>
      </c>
    </row>
    <row r="27" spans="1:8" s="68" customFormat="1" ht="66" customHeight="1">
      <c r="A27" s="150" t="s">
        <v>166</v>
      </c>
      <c r="B27" s="11" t="s">
        <v>7</v>
      </c>
      <c r="C27" s="12" t="s">
        <v>18</v>
      </c>
      <c r="D27" s="12" t="s">
        <v>11</v>
      </c>
      <c r="E27" s="12" t="s">
        <v>167</v>
      </c>
      <c r="F27" s="11"/>
      <c r="G27" s="115">
        <f t="shared" si="0"/>
        <v>105.2</v>
      </c>
      <c r="H27" s="74">
        <f t="shared" si="0"/>
        <v>105.2</v>
      </c>
    </row>
    <row r="28" spans="1:8" s="68" customFormat="1" ht="27" customHeight="1">
      <c r="A28" s="150" t="s">
        <v>168</v>
      </c>
      <c r="B28" s="11" t="s">
        <v>7</v>
      </c>
      <c r="C28" s="12" t="s">
        <v>18</v>
      </c>
      <c r="D28" s="12" t="s">
        <v>11</v>
      </c>
      <c r="E28" s="12" t="s">
        <v>167</v>
      </c>
      <c r="F28" s="11"/>
      <c r="G28" s="115">
        <f t="shared" si="0"/>
        <v>105.2</v>
      </c>
      <c r="H28" s="74">
        <f t="shared" si="0"/>
        <v>105.2</v>
      </c>
    </row>
    <row r="29" spans="1:8" s="68" customFormat="1" ht="40.5">
      <c r="A29" s="150" t="s">
        <v>68</v>
      </c>
      <c r="B29" s="11" t="s">
        <v>7</v>
      </c>
      <c r="C29" s="12" t="s">
        <v>18</v>
      </c>
      <c r="D29" s="12" t="s">
        <v>11</v>
      </c>
      <c r="E29" s="12" t="s">
        <v>167</v>
      </c>
      <c r="F29" s="11" t="s">
        <v>67</v>
      </c>
      <c r="G29" s="115">
        <v>105.2</v>
      </c>
      <c r="H29" s="74">
        <v>105.2</v>
      </c>
    </row>
    <row r="30" spans="1:8" s="68" customFormat="1" ht="81">
      <c r="A30" s="146" t="s">
        <v>114</v>
      </c>
      <c r="B30" s="109" t="s">
        <v>7</v>
      </c>
      <c r="C30" s="109" t="s">
        <v>8</v>
      </c>
      <c r="D30" s="109" t="s">
        <v>13</v>
      </c>
      <c r="E30" s="109" t="s">
        <v>102</v>
      </c>
      <c r="F30" s="15"/>
      <c r="G30" s="154">
        <f>G31+G35</f>
        <v>-30</v>
      </c>
      <c r="H30" s="112">
        <f>H31+H35</f>
        <v>0</v>
      </c>
    </row>
    <row r="31" spans="1:8" s="68" customFormat="1" ht="27.75" customHeight="1">
      <c r="A31" s="145" t="s">
        <v>169</v>
      </c>
      <c r="B31" s="12" t="s">
        <v>7</v>
      </c>
      <c r="C31" s="12" t="s">
        <v>8</v>
      </c>
      <c r="D31" s="12" t="s">
        <v>13</v>
      </c>
      <c r="E31" s="12" t="s">
        <v>98</v>
      </c>
      <c r="F31" s="11"/>
      <c r="G31" s="115">
        <f>G32</f>
        <v>-30</v>
      </c>
      <c r="H31" s="74">
        <f>H32</f>
        <v>0</v>
      </c>
    </row>
    <row r="32" spans="1:8" s="68" customFormat="1" ht="20.25">
      <c r="A32" s="99" t="s">
        <v>97</v>
      </c>
      <c r="B32" s="11" t="s">
        <v>7</v>
      </c>
      <c r="C32" s="12" t="s">
        <v>8</v>
      </c>
      <c r="D32" s="12" t="s">
        <v>13</v>
      </c>
      <c r="E32" s="12" t="s">
        <v>99</v>
      </c>
      <c r="F32" s="11"/>
      <c r="G32" s="115">
        <f>G33</f>
        <v>-30</v>
      </c>
      <c r="H32" s="74">
        <f>H33</f>
        <v>0</v>
      </c>
    </row>
    <row r="33" spans="1:8" s="68" customFormat="1" ht="40.5">
      <c r="A33" s="150" t="s">
        <v>68</v>
      </c>
      <c r="B33" s="11" t="s">
        <v>7</v>
      </c>
      <c r="C33" s="12" t="s">
        <v>8</v>
      </c>
      <c r="D33" s="12" t="s">
        <v>13</v>
      </c>
      <c r="E33" s="12" t="s">
        <v>99</v>
      </c>
      <c r="F33" s="11" t="s">
        <v>67</v>
      </c>
      <c r="G33" s="115">
        <v>-30</v>
      </c>
      <c r="H33" s="74">
        <v>0</v>
      </c>
    </row>
    <row r="34" spans="1:8" s="68" customFormat="1" ht="81">
      <c r="A34" s="149" t="s">
        <v>170</v>
      </c>
      <c r="B34" s="15" t="s">
        <v>7</v>
      </c>
      <c r="C34" s="109" t="s">
        <v>8</v>
      </c>
      <c r="D34" s="109" t="s">
        <v>13</v>
      </c>
      <c r="E34" s="109" t="s">
        <v>171</v>
      </c>
      <c r="F34" s="15"/>
      <c r="G34" s="116">
        <f>G35</f>
        <v>0</v>
      </c>
      <c r="H34" s="112"/>
    </row>
    <row r="35" spans="1:8" s="68" customFormat="1" ht="65.25" customHeight="1">
      <c r="A35" s="150" t="s">
        <v>172</v>
      </c>
      <c r="B35" s="11" t="s">
        <v>7</v>
      </c>
      <c r="C35" s="12" t="s">
        <v>8</v>
      </c>
      <c r="D35" s="12" t="s">
        <v>13</v>
      </c>
      <c r="E35" s="12" t="s">
        <v>171</v>
      </c>
      <c r="F35" s="11"/>
      <c r="G35" s="115">
        <f>G36</f>
        <v>0</v>
      </c>
      <c r="H35" s="74">
        <f>H36</f>
        <v>0</v>
      </c>
    </row>
    <row r="36" spans="1:8" s="68" customFormat="1" ht="20.25">
      <c r="A36" s="150" t="s">
        <v>173</v>
      </c>
      <c r="B36" s="11" t="s">
        <v>7</v>
      </c>
      <c r="C36" s="12" t="s">
        <v>8</v>
      </c>
      <c r="D36" s="12" t="s">
        <v>13</v>
      </c>
      <c r="E36" s="12" t="s">
        <v>171</v>
      </c>
      <c r="F36" s="11"/>
      <c r="G36" s="115">
        <f>G37</f>
        <v>0</v>
      </c>
      <c r="H36" s="74">
        <f>H37</f>
        <v>0</v>
      </c>
    </row>
    <row r="37" spans="1:8" s="69" customFormat="1" ht="40.5">
      <c r="A37" s="150" t="s">
        <v>68</v>
      </c>
      <c r="B37" s="11" t="s">
        <v>7</v>
      </c>
      <c r="C37" s="12" t="s">
        <v>8</v>
      </c>
      <c r="D37" s="12" t="s">
        <v>13</v>
      </c>
      <c r="E37" s="12" t="s">
        <v>171</v>
      </c>
      <c r="F37" s="11" t="s">
        <v>67</v>
      </c>
      <c r="G37" s="115">
        <v>0</v>
      </c>
      <c r="H37" s="74">
        <v>0</v>
      </c>
    </row>
    <row r="38" spans="1:8" s="69" customFormat="1" ht="60.75">
      <c r="A38" s="149" t="s">
        <v>174</v>
      </c>
      <c r="B38" s="15" t="s">
        <v>7</v>
      </c>
      <c r="C38" s="109" t="s">
        <v>8</v>
      </c>
      <c r="D38" s="109" t="s">
        <v>13</v>
      </c>
      <c r="E38" s="109" t="s">
        <v>175</v>
      </c>
      <c r="F38" s="15"/>
      <c r="G38" s="154">
        <f>G39+G42</f>
        <v>86.8</v>
      </c>
      <c r="H38" s="112">
        <f>H39+H42</f>
        <v>86.8</v>
      </c>
    </row>
    <row r="39" spans="1:8" s="69" customFormat="1" ht="40.5">
      <c r="A39" s="150" t="s">
        <v>176</v>
      </c>
      <c r="B39" s="11" t="s">
        <v>7</v>
      </c>
      <c r="C39" s="12" t="s">
        <v>8</v>
      </c>
      <c r="D39" s="12" t="s">
        <v>13</v>
      </c>
      <c r="E39" s="12" t="s">
        <v>177</v>
      </c>
      <c r="F39" s="11"/>
      <c r="G39" s="115">
        <f>G40</f>
        <v>46.8</v>
      </c>
      <c r="H39" s="74">
        <f>H40</f>
        <v>46.8</v>
      </c>
    </row>
    <row r="40" spans="1:8" s="68" customFormat="1" ht="27.75" customHeight="1">
      <c r="A40" s="150" t="s">
        <v>97</v>
      </c>
      <c r="B40" s="11" t="s">
        <v>7</v>
      </c>
      <c r="C40" s="12" t="s">
        <v>8</v>
      </c>
      <c r="D40" s="12" t="s">
        <v>13</v>
      </c>
      <c r="E40" s="12" t="s">
        <v>178</v>
      </c>
      <c r="F40" s="11"/>
      <c r="G40" s="115">
        <f>G41</f>
        <v>46.8</v>
      </c>
      <c r="H40" s="74">
        <f>H41</f>
        <v>46.8</v>
      </c>
    </row>
    <row r="41" spans="1:8" s="68" customFormat="1" ht="27.75" customHeight="1">
      <c r="A41" s="150" t="s">
        <v>68</v>
      </c>
      <c r="B41" s="11" t="s">
        <v>7</v>
      </c>
      <c r="C41" s="12" t="s">
        <v>8</v>
      </c>
      <c r="D41" s="12" t="s">
        <v>13</v>
      </c>
      <c r="E41" s="12" t="s">
        <v>178</v>
      </c>
      <c r="F41" s="11" t="s">
        <v>67</v>
      </c>
      <c r="G41" s="115">
        <v>46.8</v>
      </c>
      <c r="H41" s="74">
        <v>46.8</v>
      </c>
    </row>
    <row r="42" spans="1:8" s="68" customFormat="1" ht="75" customHeight="1">
      <c r="A42" s="150" t="s">
        <v>179</v>
      </c>
      <c r="B42" s="11" t="s">
        <v>7</v>
      </c>
      <c r="C42" s="12" t="s">
        <v>8</v>
      </c>
      <c r="D42" s="12" t="s">
        <v>13</v>
      </c>
      <c r="E42" s="12" t="s">
        <v>180</v>
      </c>
      <c r="F42" s="11"/>
      <c r="G42" s="155">
        <f>G43</f>
        <v>40</v>
      </c>
      <c r="H42" s="74">
        <f>H43</f>
        <v>40</v>
      </c>
    </row>
    <row r="43" spans="1:8" s="68" customFormat="1" ht="57" customHeight="1">
      <c r="A43" s="150" t="s">
        <v>181</v>
      </c>
      <c r="B43" s="11" t="s">
        <v>7</v>
      </c>
      <c r="C43" s="12" t="s">
        <v>8</v>
      </c>
      <c r="D43" s="12" t="s">
        <v>13</v>
      </c>
      <c r="E43" s="12" t="s">
        <v>182</v>
      </c>
      <c r="F43" s="11"/>
      <c r="G43" s="115">
        <f>G44</f>
        <v>40</v>
      </c>
      <c r="H43" s="74">
        <f>H44</f>
        <v>40</v>
      </c>
    </row>
    <row r="44" spans="1:8" s="68" customFormat="1" ht="40.5">
      <c r="A44" s="150" t="s">
        <v>68</v>
      </c>
      <c r="B44" s="11" t="s">
        <v>7</v>
      </c>
      <c r="C44" s="12" t="s">
        <v>8</v>
      </c>
      <c r="D44" s="12" t="s">
        <v>13</v>
      </c>
      <c r="E44" s="12" t="s">
        <v>182</v>
      </c>
      <c r="F44" s="11" t="s">
        <v>70</v>
      </c>
      <c r="G44" s="115">
        <v>40</v>
      </c>
      <c r="H44" s="74">
        <v>40</v>
      </c>
    </row>
    <row r="45" spans="1:8" s="68" customFormat="1" ht="22.5">
      <c r="A45" s="152" t="s">
        <v>103</v>
      </c>
      <c r="B45" s="15"/>
      <c r="C45" s="15"/>
      <c r="D45" s="15"/>
      <c r="E45" s="12"/>
      <c r="F45" s="11"/>
      <c r="G45" s="154">
        <f>G46+G48+G62</f>
        <v>94.36</v>
      </c>
      <c r="H45" s="112">
        <f>H46+H48+H59+H62</f>
        <v>245.96</v>
      </c>
    </row>
    <row r="46" spans="1:8" s="68" customFormat="1" ht="63" customHeight="1">
      <c r="A46" s="152" t="s">
        <v>103</v>
      </c>
      <c r="B46" s="11" t="s">
        <v>7</v>
      </c>
      <c r="C46" s="11" t="s">
        <v>8</v>
      </c>
      <c r="D46" s="11" t="s">
        <v>13</v>
      </c>
      <c r="E46" s="12"/>
      <c r="F46" s="11"/>
      <c r="G46" s="154"/>
      <c r="H46" s="154">
        <f>H49+H51+H62+H65</f>
        <v>92</v>
      </c>
    </row>
    <row r="47" spans="1:8" s="68" customFormat="1" ht="21" customHeight="1">
      <c r="A47" s="152" t="s">
        <v>77</v>
      </c>
      <c r="B47" s="15" t="s">
        <v>7</v>
      </c>
      <c r="C47" s="15" t="s">
        <v>8</v>
      </c>
      <c r="D47" s="15" t="s">
        <v>13</v>
      </c>
      <c r="E47" s="12" t="s">
        <v>183</v>
      </c>
      <c r="F47" s="11"/>
      <c r="G47" s="154">
        <f>G48</f>
        <v>53.16</v>
      </c>
      <c r="H47" s="154">
        <f>H48</f>
        <v>53.16</v>
      </c>
    </row>
    <row r="48" spans="1:8" s="68" customFormat="1" ht="22.5" customHeight="1">
      <c r="A48" s="151" t="s">
        <v>25</v>
      </c>
      <c r="B48" s="11" t="s">
        <v>7</v>
      </c>
      <c r="C48" s="11" t="s">
        <v>8</v>
      </c>
      <c r="D48" s="11" t="s">
        <v>13</v>
      </c>
      <c r="E48" s="12" t="s">
        <v>183</v>
      </c>
      <c r="F48" s="11" t="s">
        <v>76</v>
      </c>
      <c r="G48" s="154">
        <v>53.16</v>
      </c>
      <c r="H48" s="154">
        <v>53.16</v>
      </c>
    </row>
    <row r="49" spans="1:8" s="68" customFormat="1" ht="22.5" customHeight="1" hidden="1">
      <c r="A49" s="152" t="s">
        <v>77</v>
      </c>
      <c r="B49" s="15" t="s">
        <v>7</v>
      </c>
      <c r="C49" s="15" t="s">
        <v>8</v>
      </c>
      <c r="D49" s="15" t="s">
        <v>13</v>
      </c>
      <c r="E49" s="15" t="s">
        <v>86</v>
      </c>
      <c r="F49" s="11"/>
      <c r="G49" s="115">
        <f>G50</f>
        <v>-51.76</v>
      </c>
      <c r="H49" s="156">
        <f>H50</f>
        <v>0</v>
      </c>
    </row>
    <row r="50" spans="1:8" s="68" customFormat="1" ht="44.25" customHeight="1">
      <c r="A50" s="151" t="s">
        <v>25</v>
      </c>
      <c r="B50" s="11" t="s">
        <v>7</v>
      </c>
      <c r="C50" s="11" t="s">
        <v>8</v>
      </c>
      <c r="D50" s="11" t="s">
        <v>13</v>
      </c>
      <c r="E50" s="11" t="s">
        <v>92</v>
      </c>
      <c r="F50" s="11" t="s">
        <v>76</v>
      </c>
      <c r="G50" s="115">
        <v>-51.76</v>
      </c>
      <c r="H50" s="155">
        <v>0</v>
      </c>
    </row>
    <row r="51" spans="1:8" s="68" customFormat="1" ht="25.5" customHeight="1">
      <c r="A51" s="150" t="s">
        <v>68</v>
      </c>
      <c r="B51" s="11" t="s">
        <v>7</v>
      </c>
      <c r="C51" s="12" t="s">
        <v>8</v>
      </c>
      <c r="D51" s="12" t="s">
        <v>14</v>
      </c>
      <c r="E51" s="11" t="s">
        <v>93</v>
      </c>
      <c r="F51" s="12" t="s">
        <v>67</v>
      </c>
      <c r="G51" s="115">
        <v>-5</v>
      </c>
      <c r="H51" s="153">
        <v>0</v>
      </c>
    </row>
    <row r="52" spans="1:8" s="68" customFormat="1" ht="61.5" customHeight="1">
      <c r="A52" s="149" t="s">
        <v>184</v>
      </c>
      <c r="B52" s="15" t="s">
        <v>7</v>
      </c>
      <c r="C52" s="109" t="s">
        <v>8</v>
      </c>
      <c r="D52" s="109" t="s">
        <v>14</v>
      </c>
      <c r="E52" s="15" t="s">
        <v>185</v>
      </c>
      <c r="F52" s="109"/>
      <c r="G52" s="116">
        <f>G53+G56</f>
        <v>6</v>
      </c>
      <c r="H52" s="147">
        <f>H53+H56</f>
        <v>6</v>
      </c>
    </row>
    <row r="53" spans="1:8" s="68" customFormat="1" ht="24.75" customHeight="1">
      <c r="A53" s="150" t="s">
        <v>186</v>
      </c>
      <c r="B53" s="11" t="s">
        <v>7</v>
      </c>
      <c r="C53" s="12" t="s">
        <v>8</v>
      </c>
      <c r="D53" s="12" t="s">
        <v>14</v>
      </c>
      <c r="E53" s="12" t="s">
        <v>187</v>
      </c>
      <c r="F53" s="12"/>
      <c r="G53" s="115">
        <f>G54</f>
        <v>3</v>
      </c>
      <c r="H53" s="153">
        <f>H54</f>
        <v>3</v>
      </c>
    </row>
    <row r="54" spans="1:8" s="68" customFormat="1" ht="27.75" customHeight="1">
      <c r="A54" s="99" t="s">
        <v>188</v>
      </c>
      <c r="B54" s="11" t="s">
        <v>7</v>
      </c>
      <c r="C54" s="12" t="s">
        <v>8</v>
      </c>
      <c r="D54" s="12" t="s">
        <v>14</v>
      </c>
      <c r="E54" s="12" t="s">
        <v>187</v>
      </c>
      <c r="F54" s="12"/>
      <c r="G54" s="115">
        <f>G55</f>
        <v>3</v>
      </c>
      <c r="H54" s="153">
        <f>H55</f>
        <v>3</v>
      </c>
    </row>
    <row r="55" spans="1:8" s="68" customFormat="1" ht="20.25">
      <c r="A55" s="99" t="s">
        <v>69</v>
      </c>
      <c r="B55" s="11" t="s">
        <v>7</v>
      </c>
      <c r="C55" s="12" t="s">
        <v>8</v>
      </c>
      <c r="D55" s="12" t="s">
        <v>14</v>
      </c>
      <c r="E55" s="12" t="s">
        <v>187</v>
      </c>
      <c r="F55" s="12" t="s">
        <v>70</v>
      </c>
      <c r="G55" s="115">
        <v>3</v>
      </c>
      <c r="H55" s="153">
        <v>3</v>
      </c>
    </row>
    <row r="56" spans="1:8" s="68" customFormat="1" ht="40.5">
      <c r="A56" s="99" t="s">
        <v>189</v>
      </c>
      <c r="B56" s="11" t="s">
        <v>7</v>
      </c>
      <c r="C56" s="12" t="s">
        <v>8</v>
      </c>
      <c r="D56" s="12" t="s">
        <v>14</v>
      </c>
      <c r="E56" s="12" t="s">
        <v>190</v>
      </c>
      <c r="F56" s="12"/>
      <c r="G56" s="115">
        <f>G57</f>
        <v>3</v>
      </c>
      <c r="H56" s="153">
        <f>H57</f>
        <v>3</v>
      </c>
    </row>
    <row r="57" spans="1:8" s="68" customFormat="1" ht="40.5">
      <c r="A57" s="99" t="s">
        <v>191</v>
      </c>
      <c r="B57" s="11" t="s">
        <v>7</v>
      </c>
      <c r="C57" s="12" t="s">
        <v>8</v>
      </c>
      <c r="D57" s="12" t="s">
        <v>14</v>
      </c>
      <c r="E57" s="12" t="s">
        <v>190</v>
      </c>
      <c r="F57" s="12"/>
      <c r="G57" s="115">
        <f>G58</f>
        <v>3</v>
      </c>
      <c r="H57" s="153">
        <f>H58</f>
        <v>3</v>
      </c>
    </row>
    <row r="58" spans="1:8" s="68" customFormat="1" ht="20.25">
      <c r="A58" s="99" t="s">
        <v>69</v>
      </c>
      <c r="B58" s="11" t="s">
        <v>7</v>
      </c>
      <c r="C58" s="12" t="s">
        <v>8</v>
      </c>
      <c r="D58" s="12" t="s">
        <v>14</v>
      </c>
      <c r="E58" s="12" t="s">
        <v>190</v>
      </c>
      <c r="F58" s="12" t="s">
        <v>70</v>
      </c>
      <c r="G58" s="115">
        <v>3</v>
      </c>
      <c r="H58" s="153">
        <v>3</v>
      </c>
    </row>
    <row r="59" spans="1:8" s="68" customFormat="1" ht="18.75" customHeight="1" hidden="1">
      <c r="A59" s="110" t="s">
        <v>184</v>
      </c>
      <c r="B59" s="15" t="s">
        <v>7</v>
      </c>
      <c r="C59" s="109" t="s">
        <v>16</v>
      </c>
      <c r="D59" s="109" t="s">
        <v>20</v>
      </c>
      <c r="E59" s="12" t="s">
        <v>185</v>
      </c>
      <c r="F59" s="109"/>
      <c r="G59" s="116">
        <f>G60</f>
        <v>8.8</v>
      </c>
      <c r="H59" s="147">
        <f>H60</f>
        <v>8.8</v>
      </c>
    </row>
    <row r="60" spans="1:8" ht="40.5">
      <c r="A60" s="99" t="s">
        <v>192</v>
      </c>
      <c r="B60" s="11" t="s">
        <v>7</v>
      </c>
      <c r="C60" s="12" t="s">
        <v>16</v>
      </c>
      <c r="D60" s="12" t="s">
        <v>20</v>
      </c>
      <c r="E60" s="12" t="s">
        <v>193</v>
      </c>
      <c r="F60" s="12"/>
      <c r="G60" s="115">
        <f>G61</f>
        <v>8.8</v>
      </c>
      <c r="H60" s="153">
        <f>H61</f>
        <v>8.8</v>
      </c>
    </row>
    <row r="61" spans="1:8" ht="40.5">
      <c r="A61" s="99" t="s">
        <v>68</v>
      </c>
      <c r="B61" s="11" t="s">
        <v>7</v>
      </c>
      <c r="C61" s="12" t="s">
        <v>16</v>
      </c>
      <c r="D61" s="12" t="s">
        <v>20</v>
      </c>
      <c r="E61" s="12" t="s">
        <v>193</v>
      </c>
      <c r="F61" s="12" t="s">
        <v>67</v>
      </c>
      <c r="G61" s="115">
        <v>8.8</v>
      </c>
      <c r="H61" s="153">
        <v>8.8</v>
      </c>
    </row>
    <row r="62" spans="1:8" ht="20.25">
      <c r="A62" s="148" t="s">
        <v>21</v>
      </c>
      <c r="B62" s="15" t="s">
        <v>7</v>
      </c>
      <c r="C62" s="109" t="s">
        <v>11</v>
      </c>
      <c r="D62" s="109" t="s">
        <v>9</v>
      </c>
      <c r="E62" s="109"/>
      <c r="F62" s="109"/>
      <c r="G62" s="116">
        <f>G63</f>
        <v>41.2</v>
      </c>
      <c r="H62" s="147">
        <f>H63</f>
        <v>92</v>
      </c>
    </row>
    <row r="63" spans="1:8" ht="20.25">
      <c r="A63" s="148" t="s">
        <v>55</v>
      </c>
      <c r="B63" s="15" t="s">
        <v>7</v>
      </c>
      <c r="C63" s="109" t="s">
        <v>11</v>
      </c>
      <c r="D63" s="109" t="s">
        <v>16</v>
      </c>
      <c r="E63" s="109" t="s">
        <v>86</v>
      </c>
      <c r="F63" s="109"/>
      <c r="G63" s="116">
        <f>G64+G66</f>
        <v>41.2</v>
      </c>
      <c r="H63" s="153">
        <f>H64+H66</f>
        <v>92</v>
      </c>
    </row>
    <row r="64" spans="1:8" ht="40.5">
      <c r="A64" s="157" t="s">
        <v>90</v>
      </c>
      <c r="B64" s="11" t="s">
        <v>7</v>
      </c>
      <c r="C64" s="12" t="s">
        <v>11</v>
      </c>
      <c r="D64" s="12" t="s">
        <v>16</v>
      </c>
      <c r="E64" s="12" t="s">
        <v>94</v>
      </c>
      <c r="F64" s="12"/>
      <c r="G64" s="116">
        <f>G65</f>
        <v>-50.8</v>
      </c>
      <c r="H64" s="158">
        <f>H65</f>
        <v>0</v>
      </c>
    </row>
    <row r="65" spans="1:8" ht="60.75">
      <c r="A65" s="145" t="s">
        <v>65</v>
      </c>
      <c r="B65" s="11" t="s">
        <v>7</v>
      </c>
      <c r="C65" s="12" t="s">
        <v>11</v>
      </c>
      <c r="D65" s="12" t="s">
        <v>16</v>
      </c>
      <c r="E65" s="12" t="s">
        <v>71</v>
      </c>
      <c r="F65" s="12" t="s">
        <v>66</v>
      </c>
      <c r="G65" s="116">
        <v>-50.8</v>
      </c>
      <c r="H65" s="158">
        <v>0</v>
      </c>
    </row>
    <row r="66" spans="1:8" ht="40.5">
      <c r="A66" s="145" t="s">
        <v>90</v>
      </c>
      <c r="B66" s="11" t="s">
        <v>7</v>
      </c>
      <c r="C66" s="12" t="s">
        <v>11</v>
      </c>
      <c r="D66" s="12" t="s">
        <v>16</v>
      </c>
      <c r="E66" s="12" t="s">
        <v>194</v>
      </c>
      <c r="F66" s="12"/>
      <c r="G66" s="116">
        <f>G67</f>
        <v>92</v>
      </c>
      <c r="H66" s="153">
        <f>H67</f>
        <v>92</v>
      </c>
    </row>
    <row r="67" spans="1:8" ht="60.75">
      <c r="A67" s="145" t="s">
        <v>65</v>
      </c>
      <c r="B67" s="11" t="s">
        <v>7</v>
      </c>
      <c r="C67" s="12" t="s">
        <v>11</v>
      </c>
      <c r="D67" s="12" t="s">
        <v>16</v>
      </c>
      <c r="E67" s="12" t="s">
        <v>194</v>
      </c>
      <c r="F67" s="12" t="s">
        <v>66</v>
      </c>
      <c r="G67" s="116">
        <v>92</v>
      </c>
      <c r="H67" s="153">
        <v>92</v>
      </c>
    </row>
    <row r="68" spans="1:8" ht="40.5">
      <c r="A68" s="159" t="s">
        <v>17</v>
      </c>
      <c r="B68" s="109" t="s">
        <v>7</v>
      </c>
      <c r="C68" s="109" t="s">
        <v>16</v>
      </c>
      <c r="D68" s="109" t="s">
        <v>9</v>
      </c>
      <c r="E68" s="109"/>
      <c r="F68" s="109"/>
      <c r="G68" s="116">
        <f>G69</f>
        <v>-10</v>
      </c>
      <c r="H68" s="147">
        <f>H69</f>
        <v>0</v>
      </c>
    </row>
    <row r="69" spans="1:8" ht="20.25">
      <c r="A69" s="148" t="s">
        <v>22</v>
      </c>
      <c r="B69" s="15" t="s">
        <v>7</v>
      </c>
      <c r="C69" s="109" t="s">
        <v>16</v>
      </c>
      <c r="D69" s="109" t="s">
        <v>20</v>
      </c>
      <c r="E69" s="109"/>
      <c r="F69" s="109"/>
      <c r="G69" s="154">
        <f>G73</f>
        <v>-10</v>
      </c>
      <c r="H69" s="112">
        <f>H73</f>
        <v>0</v>
      </c>
    </row>
    <row r="70" spans="1:8" ht="60.75">
      <c r="A70" s="99" t="s">
        <v>115</v>
      </c>
      <c r="B70" s="15" t="s">
        <v>7</v>
      </c>
      <c r="C70" s="109" t="s">
        <v>16</v>
      </c>
      <c r="D70" s="109" t="s">
        <v>20</v>
      </c>
      <c r="E70" s="12" t="s">
        <v>87</v>
      </c>
      <c r="F70" s="109"/>
      <c r="G70" s="116">
        <f>G71</f>
        <v>-10</v>
      </c>
      <c r="H70" s="112">
        <f>H71</f>
        <v>0</v>
      </c>
    </row>
    <row r="71" spans="1:8" ht="20.25">
      <c r="A71" s="99" t="s">
        <v>95</v>
      </c>
      <c r="B71" s="15" t="s">
        <v>7</v>
      </c>
      <c r="C71" s="109" t="s">
        <v>16</v>
      </c>
      <c r="D71" s="109" t="s">
        <v>20</v>
      </c>
      <c r="E71" s="12" t="s">
        <v>101</v>
      </c>
      <c r="F71" s="109"/>
      <c r="G71" s="116">
        <f>G73</f>
        <v>-10</v>
      </c>
      <c r="H71" s="112">
        <f>H72</f>
        <v>0</v>
      </c>
    </row>
    <row r="72" spans="1:8" ht="20.25">
      <c r="A72" s="99" t="s">
        <v>195</v>
      </c>
      <c r="B72" s="11" t="s">
        <v>7</v>
      </c>
      <c r="C72" s="12" t="s">
        <v>16</v>
      </c>
      <c r="D72" s="12" t="s">
        <v>196</v>
      </c>
      <c r="E72" s="12" t="s">
        <v>101</v>
      </c>
      <c r="F72" s="12"/>
      <c r="G72" s="115">
        <f>G73</f>
        <v>-10</v>
      </c>
      <c r="H72" s="74">
        <f>H73</f>
        <v>0</v>
      </c>
    </row>
    <row r="73" spans="1:8" ht="40.5">
      <c r="A73" s="99" t="s">
        <v>68</v>
      </c>
      <c r="B73" s="11" t="s">
        <v>7</v>
      </c>
      <c r="C73" s="12" t="s">
        <v>16</v>
      </c>
      <c r="D73" s="12" t="s">
        <v>20</v>
      </c>
      <c r="E73" s="12" t="s">
        <v>101</v>
      </c>
      <c r="F73" s="12" t="s">
        <v>67</v>
      </c>
      <c r="G73" s="116">
        <v>-10</v>
      </c>
      <c r="H73" s="74">
        <v>0</v>
      </c>
    </row>
    <row r="74" spans="1:8" ht="20.25">
      <c r="A74" s="110" t="s">
        <v>144</v>
      </c>
      <c r="B74" s="15" t="s">
        <v>7</v>
      </c>
      <c r="C74" s="109" t="s">
        <v>13</v>
      </c>
      <c r="D74" s="109"/>
      <c r="E74" s="109"/>
      <c r="F74" s="109"/>
      <c r="G74" s="154">
        <f aca="true" t="shared" si="1" ref="G74:H78">G75</f>
        <v>340.3</v>
      </c>
      <c r="H74" s="112">
        <f t="shared" si="1"/>
        <v>340.3</v>
      </c>
    </row>
    <row r="75" spans="1:8" ht="20.25">
      <c r="A75" s="110" t="s">
        <v>197</v>
      </c>
      <c r="B75" s="15" t="s">
        <v>7</v>
      </c>
      <c r="C75" s="109" t="s">
        <v>13</v>
      </c>
      <c r="D75" s="109" t="s">
        <v>121</v>
      </c>
      <c r="E75" s="109"/>
      <c r="F75" s="109"/>
      <c r="G75" s="154">
        <f t="shared" si="1"/>
        <v>340.3</v>
      </c>
      <c r="H75" s="112">
        <f t="shared" si="1"/>
        <v>340.3</v>
      </c>
    </row>
    <row r="76" spans="1:8" ht="60.75">
      <c r="A76" s="149" t="s">
        <v>164</v>
      </c>
      <c r="B76" s="15" t="s">
        <v>7</v>
      </c>
      <c r="C76" s="109" t="s">
        <v>13</v>
      </c>
      <c r="D76" s="109" t="s">
        <v>121</v>
      </c>
      <c r="E76" s="109" t="s">
        <v>198</v>
      </c>
      <c r="F76" s="15"/>
      <c r="G76" s="116">
        <f t="shared" si="1"/>
        <v>340.3</v>
      </c>
      <c r="H76" s="147">
        <f t="shared" si="1"/>
        <v>340.3</v>
      </c>
    </row>
    <row r="77" spans="1:8" ht="40.5">
      <c r="A77" s="150" t="s">
        <v>199</v>
      </c>
      <c r="B77" s="11" t="s">
        <v>7</v>
      </c>
      <c r="C77" s="12" t="s">
        <v>13</v>
      </c>
      <c r="D77" s="12" t="s">
        <v>121</v>
      </c>
      <c r="E77" s="12" t="s">
        <v>198</v>
      </c>
      <c r="F77" s="11"/>
      <c r="G77" s="115">
        <f t="shared" si="1"/>
        <v>340.3</v>
      </c>
      <c r="H77" s="153">
        <f t="shared" si="1"/>
        <v>340.3</v>
      </c>
    </row>
    <row r="78" spans="1:8" ht="20.25">
      <c r="A78" s="150" t="s">
        <v>200</v>
      </c>
      <c r="B78" s="11" t="s">
        <v>7</v>
      </c>
      <c r="C78" s="12" t="s">
        <v>13</v>
      </c>
      <c r="D78" s="12" t="s">
        <v>121</v>
      </c>
      <c r="E78" s="12" t="s">
        <v>198</v>
      </c>
      <c r="F78" s="11"/>
      <c r="G78" s="115">
        <f t="shared" si="1"/>
        <v>340.3</v>
      </c>
      <c r="H78" s="153">
        <f t="shared" si="1"/>
        <v>340.3</v>
      </c>
    </row>
    <row r="79" spans="1:8" ht="40.5">
      <c r="A79" s="150" t="s">
        <v>68</v>
      </c>
      <c r="B79" s="11" t="s">
        <v>7</v>
      </c>
      <c r="C79" s="12" t="s">
        <v>13</v>
      </c>
      <c r="D79" s="12" t="s">
        <v>121</v>
      </c>
      <c r="E79" s="12" t="s">
        <v>198</v>
      </c>
      <c r="F79" s="11" t="s">
        <v>67</v>
      </c>
      <c r="G79" s="115">
        <v>340.3</v>
      </c>
      <c r="H79" s="153">
        <v>340.3</v>
      </c>
    </row>
    <row r="80" spans="1:8" ht="20.25">
      <c r="A80" s="160" t="s">
        <v>72</v>
      </c>
      <c r="B80" s="161" t="s">
        <v>7</v>
      </c>
      <c r="C80" s="161" t="s">
        <v>18</v>
      </c>
      <c r="D80" s="161" t="s">
        <v>9</v>
      </c>
      <c r="E80" s="15"/>
      <c r="F80" s="161"/>
      <c r="G80" s="142">
        <f aca="true" t="shared" si="2" ref="G80:H82">G81</f>
        <v>10</v>
      </c>
      <c r="H80" s="142">
        <f t="shared" si="2"/>
        <v>10</v>
      </c>
    </row>
    <row r="81" spans="1:8" ht="20.25">
      <c r="A81" s="162" t="s">
        <v>81</v>
      </c>
      <c r="B81" s="161" t="s">
        <v>7</v>
      </c>
      <c r="C81" s="161" t="s">
        <v>18</v>
      </c>
      <c r="D81" s="161" t="s">
        <v>16</v>
      </c>
      <c r="E81" s="163"/>
      <c r="F81" s="161"/>
      <c r="G81" s="164">
        <f t="shared" si="2"/>
        <v>10</v>
      </c>
      <c r="H81" s="164">
        <f t="shared" si="2"/>
        <v>10</v>
      </c>
    </row>
    <row r="82" spans="1:8" ht="40.5">
      <c r="A82" s="165" t="s">
        <v>201</v>
      </c>
      <c r="B82" s="166" t="s">
        <v>7</v>
      </c>
      <c r="C82" s="166" t="s">
        <v>18</v>
      </c>
      <c r="D82" s="166" t="s">
        <v>16</v>
      </c>
      <c r="E82" s="11" t="s">
        <v>202</v>
      </c>
      <c r="F82" s="166"/>
      <c r="G82" s="167">
        <f t="shared" si="2"/>
        <v>10</v>
      </c>
      <c r="H82" s="167">
        <f t="shared" si="2"/>
        <v>10</v>
      </c>
    </row>
    <row r="83" spans="1:8" ht="40.5">
      <c r="A83" s="76" t="s">
        <v>68</v>
      </c>
      <c r="B83" s="166" t="s">
        <v>7</v>
      </c>
      <c r="C83" s="166" t="s">
        <v>18</v>
      </c>
      <c r="D83" s="166" t="s">
        <v>16</v>
      </c>
      <c r="E83" s="11" t="s">
        <v>202</v>
      </c>
      <c r="F83" s="166" t="s">
        <v>67</v>
      </c>
      <c r="G83" s="115">
        <v>10</v>
      </c>
      <c r="H83" s="115">
        <v>10</v>
      </c>
    </row>
    <row r="84" spans="1:8" ht="20.25">
      <c r="A84" s="149" t="s">
        <v>147</v>
      </c>
      <c r="B84" s="15" t="s">
        <v>7</v>
      </c>
      <c r="C84" s="109" t="s">
        <v>14</v>
      </c>
      <c r="D84" s="109" t="s">
        <v>18</v>
      </c>
      <c r="E84" s="15"/>
      <c r="F84" s="109"/>
      <c r="G84" s="116">
        <f>G85+G93</f>
        <v>-70.49000000000001</v>
      </c>
      <c r="H84" s="147">
        <f>H85+H93</f>
        <v>246.97</v>
      </c>
    </row>
    <row r="85" spans="1:8" ht="75">
      <c r="A85" s="168" t="s">
        <v>203</v>
      </c>
      <c r="B85" s="11" t="s">
        <v>7</v>
      </c>
      <c r="C85" s="109" t="s">
        <v>14</v>
      </c>
      <c r="D85" s="109" t="s">
        <v>18</v>
      </c>
      <c r="E85" s="11" t="s">
        <v>204</v>
      </c>
      <c r="F85" s="12"/>
      <c r="G85" s="115">
        <f>G86+G88+G91</f>
        <v>-271.8</v>
      </c>
      <c r="H85" s="153">
        <f>H86+H88+H91</f>
        <v>0</v>
      </c>
    </row>
    <row r="86" spans="1:8" ht="20.25">
      <c r="A86" s="106" t="s">
        <v>205</v>
      </c>
      <c r="B86" s="11" t="s">
        <v>7</v>
      </c>
      <c r="C86" s="109" t="s">
        <v>14</v>
      </c>
      <c r="D86" s="109" t="s">
        <v>18</v>
      </c>
      <c r="E86" s="11" t="s">
        <v>206</v>
      </c>
      <c r="F86" s="12"/>
      <c r="G86" s="115">
        <f>G87</f>
        <v>0</v>
      </c>
      <c r="H86" s="153">
        <f>H87</f>
        <v>0</v>
      </c>
    </row>
    <row r="87" spans="1:8" ht="40.5">
      <c r="A87" s="99" t="s">
        <v>68</v>
      </c>
      <c r="B87" s="11" t="s">
        <v>7</v>
      </c>
      <c r="C87" s="109" t="s">
        <v>14</v>
      </c>
      <c r="D87" s="109" t="s">
        <v>18</v>
      </c>
      <c r="E87" s="11" t="s">
        <v>207</v>
      </c>
      <c r="F87" s="12" t="s">
        <v>67</v>
      </c>
      <c r="G87" s="115">
        <v>0</v>
      </c>
      <c r="H87" s="153">
        <v>0</v>
      </c>
    </row>
    <row r="88" spans="1:8" ht="20.25">
      <c r="A88" s="106" t="s">
        <v>208</v>
      </c>
      <c r="B88" s="11" t="s">
        <v>7</v>
      </c>
      <c r="C88" s="109" t="s">
        <v>14</v>
      </c>
      <c r="D88" s="109" t="s">
        <v>18</v>
      </c>
      <c r="E88" s="11" t="s">
        <v>209</v>
      </c>
      <c r="F88" s="12"/>
      <c r="G88" s="115">
        <f>G89+G90</f>
        <v>-271.8</v>
      </c>
      <c r="H88" s="153">
        <f>H90</f>
        <v>0</v>
      </c>
    </row>
    <row r="89" spans="1:8" ht="60.75">
      <c r="A89" s="145" t="s">
        <v>65</v>
      </c>
      <c r="B89" s="11" t="s">
        <v>7</v>
      </c>
      <c r="C89" s="109" t="s">
        <v>14</v>
      </c>
      <c r="D89" s="109" t="s">
        <v>18</v>
      </c>
      <c r="E89" s="11" t="s">
        <v>119</v>
      </c>
      <c r="F89" s="12" t="s">
        <v>66</v>
      </c>
      <c r="G89" s="115">
        <v>-271.8</v>
      </c>
      <c r="H89" s="153"/>
    </row>
    <row r="90" spans="1:8" ht="40.5">
      <c r="A90" s="99" t="s">
        <v>68</v>
      </c>
      <c r="B90" s="11" t="s">
        <v>7</v>
      </c>
      <c r="C90" s="109" t="s">
        <v>14</v>
      </c>
      <c r="D90" s="109" t="s">
        <v>18</v>
      </c>
      <c r="E90" s="11" t="s">
        <v>119</v>
      </c>
      <c r="F90" s="12" t="s">
        <v>67</v>
      </c>
      <c r="G90" s="115">
        <v>0</v>
      </c>
      <c r="H90" s="153">
        <v>0</v>
      </c>
    </row>
    <row r="91" spans="1:8" ht="37.5">
      <c r="A91" s="106" t="s">
        <v>210</v>
      </c>
      <c r="B91" s="11" t="s">
        <v>7</v>
      </c>
      <c r="C91" s="109" t="s">
        <v>14</v>
      </c>
      <c r="D91" s="109" t="s">
        <v>18</v>
      </c>
      <c r="E91" s="11" t="s">
        <v>211</v>
      </c>
      <c r="F91" s="12"/>
      <c r="G91" s="115">
        <f>G92</f>
        <v>0</v>
      </c>
      <c r="H91" s="153">
        <f>H92</f>
        <v>0</v>
      </c>
    </row>
    <row r="92" spans="1:8" ht="40.5">
      <c r="A92" s="99" t="s">
        <v>68</v>
      </c>
      <c r="B92" s="11" t="s">
        <v>7</v>
      </c>
      <c r="C92" s="109" t="s">
        <v>14</v>
      </c>
      <c r="D92" s="109" t="s">
        <v>18</v>
      </c>
      <c r="E92" s="11" t="s">
        <v>212</v>
      </c>
      <c r="F92" s="12" t="s">
        <v>67</v>
      </c>
      <c r="G92" s="115">
        <v>0</v>
      </c>
      <c r="H92" s="153">
        <v>0</v>
      </c>
    </row>
    <row r="93" spans="1:8" ht="20.25">
      <c r="A93" s="110" t="s">
        <v>213</v>
      </c>
      <c r="B93" s="15" t="s">
        <v>7</v>
      </c>
      <c r="C93" s="109" t="s">
        <v>14</v>
      </c>
      <c r="D93" s="109" t="s">
        <v>18</v>
      </c>
      <c r="E93" s="15" t="s">
        <v>214</v>
      </c>
      <c r="F93" s="109"/>
      <c r="G93" s="116">
        <f>G94</f>
        <v>201.31</v>
      </c>
      <c r="H93" s="147">
        <f>H94</f>
        <v>246.97</v>
      </c>
    </row>
    <row r="94" spans="1:8" ht="20.25">
      <c r="A94" s="169" t="s">
        <v>215</v>
      </c>
      <c r="B94" s="11" t="s">
        <v>7</v>
      </c>
      <c r="C94" s="109" t="s">
        <v>14</v>
      </c>
      <c r="D94" s="109" t="s">
        <v>18</v>
      </c>
      <c r="E94" s="170" t="s">
        <v>216</v>
      </c>
      <c r="F94" s="12"/>
      <c r="G94" s="115">
        <f>G95+G96</f>
        <v>201.31</v>
      </c>
      <c r="H94" s="153">
        <f>H95+H96</f>
        <v>246.97</v>
      </c>
    </row>
    <row r="95" spans="1:8" ht="60.75">
      <c r="A95" s="145" t="s">
        <v>65</v>
      </c>
      <c r="B95" s="11" t="s">
        <v>7</v>
      </c>
      <c r="C95" s="109" t="s">
        <v>14</v>
      </c>
      <c r="D95" s="109" t="s">
        <v>18</v>
      </c>
      <c r="E95" s="170" t="s">
        <v>217</v>
      </c>
      <c r="F95" s="12" t="s">
        <v>66</v>
      </c>
      <c r="G95" s="115">
        <v>191.31</v>
      </c>
      <c r="H95" s="153">
        <v>236.97</v>
      </c>
    </row>
    <row r="96" spans="1:8" ht="40.5">
      <c r="A96" s="145" t="s">
        <v>68</v>
      </c>
      <c r="B96" s="11" t="s">
        <v>7</v>
      </c>
      <c r="C96" s="109" t="s">
        <v>14</v>
      </c>
      <c r="D96" s="109" t="s">
        <v>18</v>
      </c>
      <c r="E96" s="170" t="s">
        <v>217</v>
      </c>
      <c r="F96" s="12" t="s">
        <v>67</v>
      </c>
      <c r="G96" s="115">
        <v>10</v>
      </c>
      <c r="H96" s="115">
        <v>10</v>
      </c>
    </row>
    <row r="97" spans="1:8" ht="20.25">
      <c r="A97" s="76" t="s">
        <v>117</v>
      </c>
      <c r="B97" s="15" t="s">
        <v>7</v>
      </c>
      <c r="C97" s="109" t="s">
        <v>14</v>
      </c>
      <c r="D97" s="109" t="s">
        <v>18</v>
      </c>
      <c r="E97" s="12" t="s">
        <v>118</v>
      </c>
      <c r="F97" s="11" t="s">
        <v>66</v>
      </c>
      <c r="G97" s="74">
        <v>0</v>
      </c>
      <c r="H97" s="11" t="s">
        <v>218</v>
      </c>
    </row>
    <row r="98" spans="1:8" ht="20.25">
      <c r="A98" s="150" t="s">
        <v>219</v>
      </c>
      <c r="B98" s="11" t="s">
        <v>220</v>
      </c>
      <c r="C98" s="12" t="s">
        <v>221</v>
      </c>
      <c r="D98" s="12" t="s">
        <v>221</v>
      </c>
      <c r="E98" s="12" t="s">
        <v>222</v>
      </c>
      <c r="F98" s="11"/>
      <c r="G98" s="116">
        <v>-28.65</v>
      </c>
      <c r="H98" s="74">
        <v>0</v>
      </c>
    </row>
    <row r="99" spans="1:8" ht="21">
      <c r="A99" s="7" t="s">
        <v>19</v>
      </c>
      <c r="B99" s="3"/>
      <c r="C99" s="3"/>
      <c r="D99" s="3"/>
      <c r="E99" s="3"/>
      <c r="F99" s="3"/>
      <c r="G99" s="142">
        <v>822.5</v>
      </c>
      <c r="H99" s="171">
        <f>H97+H96+H95+H80+H79+H67+H61+H52+H47+H44+H41+H29+H25+H24+H23+H13</f>
        <v>2670.3999999999996</v>
      </c>
    </row>
  </sheetData>
  <sheetProtection/>
  <mergeCells count="3">
    <mergeCell ref="A2:H2"/>
    <mergeCell ref="B3:F3"/>
    <mergeCell ref="C1:H1"/>
  </mergeCells>
  <printOptions/>
  <pageMargins left="0.49" right="0.36" top="0.29" bottom="0.33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3"/>
  <sheetViews>
    <sheetView tabSelected="1" zoomScalePageLayoutView="0" workbookViewId="0" topLeftCell="A39">
      <selection activeCell="A4" sqref="A4"/>
    </sheetView>
  </sheetViews>
  <sheetFormatPr defaultColWidth="9.140625" defaultRowHeight="15"/>
  <cols>
    <col min="1" max="1" width="84.7109375" style="13" customWidth="1"/>
    <col min="2" max="2" width="22.57421875" style="13" customWidth="1"/>
    <col min="3" max="3" width="11.57421875" style="13" customWidth="1"/>
    <col min="4" max="4" width="15.7109375" style="13" customWidth="1"/>
    <col min="5" max="5" width="14.57421875" style="13" customWidth="1"/>
    <col min="6" max="6" width="17.8515625" style="75" customWidth="1"/>
    <col min="7" max="16384" width="9.140625" style="75" customWidth="1"/>
  </cols>
  <sheetData>
    <row r="1" spans="1:5" ht="151.5" customHeight="1">
      <c r="A1" s="1"/>
      <c r="B1" s="200" t="s">
        <v>263</v>
      </c>
      <c r="C1" s="200"/>
      <c r="D1" s="200"/>
      <c r="E1" s="200"/>
    </row>
    <row r="2" spans="1:5" ht="63.75" customHeight="1">
      <c r="A2" s="198" t="s">
        <v>223</v>
      </c>
      <c r="B2" s="198"/>
      <c r="C2" s="198"/>
      <c r="D2" s="198"/>
      <c r="E2" s="198"/>
    </row>
    <row r="3" spans="1:5" ht="19.5" customHeight="1">
      <c r="A3" s="2"/>
      <c r="B3" s="199"/>
      <c r="C3" s="199"/>
      <c r="D3" s="2"/>
      <c r="E3" s="75" t="s">
        <v>88</v>
      </c>
    </row>
    <row r="4" spans="1:5" s="67" customFormat="1" ht="57" customHeight="1">
      <c r="A4" s="70" t="s">
        <v>0</v>
      </c>
      <c r="B4" s="70" t="s">
        <v>4</v>
      </c>
      <c r="C4" s="70" t="s">
        <v>5</v>
      </c>
      <c r="D4" s="70" t="s">
        <v>124</v>
      </c>
      <c r="E4" s="140" t="s">
        <v>224</v>
      </c>
    </row>
    <row r="5" spans="1:5" s="71" customFormat="1" ht="18.75">
      <c r="A5" s="100">
        <v>1</v>
      </c>
      <c r="B5" s="100">
        <v>5</v>
      </c>
      <c r="C5" s="100">
        <v>6</v>
      </c>
      <c r="D5" s="100"/>
      <c r="E5" s="101">
        <v>9</v>
      </c>
    </row>
    <row r="6" spans="1:5" s="107" customFormat="1" ht="60.75">
      <c r="A6" s="172" t="s">
        <v>225</v>
      </c>
      <c r="B6" s="173" t="s">
        <v>100</v>
      </c>
      <c r="C6" s="174"/>
      <c r="D6" s="111">
        <f>D7+D10+D15+D18+D23+D27+D31</f>
        <v>117.38</v>
      </c>
      <c r="E6" s="111">
        <f>E7+E10+E15+E18+E23+E27+E31</f>
        <v>1244.1599999999999</v>
      </c>
    </row>
    <row r="7" spans="1:5" s="102" customFormat="1" ht="64.5" customHeight="1">
      <c r="A7" s="168" t="s">
        <v>226</v>
      </c>
      <c r="B7" s="173" t="s">
        <v>100</v>
      </c>
      <c r="C7" s="174"/>
      <c r="D7" s="111">
        <f>D8</f>
        <v>-271.8</v>
      </c>
      <c r="E7" s="111"/>
    </row>
    <row r="8" spans="1:5" s="102" customFormat="1" ht="64.5" customHeight="1">
      <c r="A8" s="106" t="s">
        <v>208</v>
      </c>
      <c r="B8" s="11" t="s">
        <v>119</v>
      </c>
      <c r="C8" s="174"/>
      <c r="D8" s="175">
        <f>D9</f>
        <v>-271.8</v>
      </c>
      <c r="E8" s="111"/>
    </row>
    <row r="9" spans="1:5" s="103" customFormat="1" ht="81">
      <c r="A9" s="145" t="s">
        <v>65</v>
      </c>
      <c r="B9" s="11" t="s">
        <v>119</v>
      </c>
      <c r="C9" s="174"/>
      <c r="D9" s="175">
        <v>-271.8</v>
      </c>
      <c r="E9" s="111"/>
    </row>
    <row r="10" spans="1:5" s="103" customFormat="1" ht="20.25">
      <c r="A10" s="110" t="s">
        <v>213</v>
      </c>
      <c r="B10" s="15" t="s">
        <v>214</v>
      </c>
      <c r="C10" s="174"/>
      <c r="D10" s="111">
        <f>D11</f>
        <v>246.97</v>
      </c>
      <c r="E10" s="111">
        <f>E11</f>
        <v>246.97</v>
      </c>
    </row>
    <row r="11" spans="1:5" s="103" customFormat="1" ht="69" customHeight="1">
      <c r="A11" s="169" t="s">
        <v>215</v>
      </c>
      <c r="B11" s="170" t="s">
        <v>216</v>
      </c>
      <c r="C11" s="174"/>
      <c r="D11" s="111">
        <f>D12+D13</f>
        <v>246.97</v>
      </c>
      <c r="E11" s="111">
        <f>E12+E13</f>
        <v>246.97</v>
      </c>
    </row>
    <row r="12" spans="1:5" s="103" customFormat="1" ht="87" customHeight="1">
      <c r="A12" s="145" t="s">
        <v>65</v>
      </c>
      <c r="B12" s="170" t="s">
        <v>217</v>
      </c>
      <c r="C12" s="174">
        <v>100</v>
      </c>
      <c r="D12" s="175">
        <v>236.97</v>
      </c>
      <c r="E12" s="175">
        <v>236.97</v>
      </c>
    </row>
    <row r="13" spans="1:5" s="107" customFormat="1" ht="40.5">
      <c r="A13" s="145" t="s">
        <v>68</v>
      </c>
      <c r="B13" s="170" t="s">
        <v>217</v>
      </c>
      <c r="C13" s="174">
        <v>200</v>
      </c>
      <c r="D13" s="175">
        <v>10</v>
      </c>
      <c r="E13" s="175">
        <v>10</v>
      </c>
    </row>
    <row r="14" spans="1:5" s="103" customFormat="1" ht="40.5">
      <c r="A14" s="76" t="s">
        <v>117</v>
      </c>
      <c r="B14" s="12" t="s">
        <v>118</v>
      </c>
      <c r="C14" s="174">
        <v>100</v>
      </c>
      <c r="D14" s="175"/>
      <c r="E14" s="175">
        <v>95.1</v>
      </c>
    </row>
    <row r="15" spans="1:5" s="103" customFormat="1" ht="81">
      <c r="A15" s="146" t="s">
        <v>114</v>
      </c>
      <c r="B15" s="109" t="s">
        <v>102</v>
      </c>
      <c r="C15" s="174"/>
      <c r="D15" s="176">
        <f>D16</f>
        <v>-30</v>
      </c>
      <c r="E15" s="111">
        <f>E16</f>
        <v>0</v>
      </c>
    </row>
    <row r="16" spans="1:5" s="107" customFormat="1" ht="40.5">
      <c r="A16" s="145" t="s">
        <v>169</v>
      </c>
      <c r="B16" s="12" t="s">
        <v>98</v>
      </c>
      <c r="C16" s="174"/>
      <c r="D16" s="177">
        <f>D17</f>
        <v>-30</v>
      </c>
      <c r="E16" s="175">
        <v>0</v>
      </c>
    </row>
    <row r="17" spans="1:5" s="107" customFormat="1" ht="79.5" customHeight="1">
      <c r="A17" s="99" t="s">
        <v>97</v>
      </c>
      <c r="B17" s="12" t="s">
        <v>99</v>
      </c>
      <c r="C17" s="174">
        <v>200</v>
      </c>
      <c r="D17" s="177">
        <v>-30</v>
      </c>
      <c r="E17" s="175">
        <v>0</v>
      </c>
    </row>
    <row r="18" spans="1:5" s="107" customFormat="1" ht="20.25" customHeight="1">
      <c r="A18" s="178" t="s">
        <v>227</v>
      </c>
      <c r="B18" s="179" t="s">
        <v>175</v>
      </c>
      <c r="C18" s="174"/>
      <c r="D18" s="111">
        <f>D19+D21</f>
        <v>86.8</v>
      </c>
      <c r="E18" s="111">
        <f>E19+E21</f>
        <v>86.8</v>
      </c>
    </row>
    <row r="19" spans="1:5" s="103" customFormat="1" ht="60.75">
      <c r="A19" s="180" t="s">
        <v>228</v>
      </c>
      <c r="B19" s="170" t="s">
        <v>229</v>
      </c>
      <c r="C19" s="174"/>
      <c r="D19" s="175">
        <f>D20</f>
        <v>46.8</v>
      </c>
      <c r="E19" s="175">
        <f>E20</f>
        <v>46.8</v>
      </c>
    </row>
    <row r="20" spans="1:5" s="103" customFormat="1" ht="40.5">
      <c r="A20" s="181" t="s">
        <v>230</v>
      </c>
      <c r="B20" s="170" t="s">
        <v>231</v>
      </c>
      <c r="C20" s="174">
        <v>200</v>
      </c>
      <c r="D20" s="177">
        <v>46.8</v>
      </c>
      <c r="E20" s="177">
        <v>46.8</v>
      </c>
    </row>
    <row r="21" spans="1:5" s="103" customFormat="1" ht="24.75" customHeight="1">
      <c r="A21" s="169" t="s">
        <v>232</v>
      </c>
      <c r="B21" s="170" t="s">
        <v>180</v>
      </c>
      <c r="C21" s="174"/>
      <c r="D21" s="177">
        <f>D22</f>
        <v>40</v>
      </c>
      <c r="E21" s="177">
        <f>E22</f>
        <v>40</v>
      </c>
    </row>
    <row r="22" spans="1:5" s="103" customFormat="1" ht="42" customHeight="1">
      <c r="A22" s="157" t="s">
        <v>181</v>
      </c>
      <c r="B22" s="170" t="s">
        <v>233</v>
      </c>
      <c r="C22" s="174">
        <v>800</v>
      </c>
      <c r="D22" s="177">
        <v>40</v>
      </c>
      <c r="E22" s="177">
        <v>40</v>
      </c>
    </row>
    <row r="23" spans="1:5" s="103" customFormat="1" ht="40.5">
      <c r="A23" s="149" t="s">
        <v>113</v>
      </c>
      <c r="B23" s="109" t="s">
        <v>91</v>
      </c>
      <c r="C23" s="174"/>
      <c r="D23" s="177">
        <f>D24+D25+D26</f>
        <v>-824.98</v>
      </c>
      <c r="E23" s="175"/>
    </row>
    <row r="24" spans="1:5" s="103" customFormat="1" ht="81">
      <c r="A24" s="145" t="s">
        <v>65</v>
      </c>
      <c r="B24" s="12" t="s">
        <v>91</v>
      </c>
      <c r="C24" s="12" t="s">
        <v>66</v>
      </c>
      <c r="D24" s="177">
        <v>-760.7</v>
      </c>
      <c r="E24" s="175"/>
    </row>
    <row r="25" spans="1:5" s="103" customFormat="1" ht="40.5">
      <c r="A25" s="150" t="s">
        <v>68</v>
      </c>
      <c r="B25" s="12" t="s">
        <v>91</v>
      </c>
      <c r="C25" s="11" t="s">
        <v>67</v>
      </c>
      <c r="D25" s="177">
        <v>-14.28</v>
      </c>
      <c r="E25" s="175"/>
    </row>
    <row r="26" spans="1:5" s="103" customFormat="1" ht="60" customHeight="1">
      <c r="A26" s="151" t="s">
        <v>69</v>
      </c>
      <c r="B26" s="12" t="s">
        <v>91</v>
      </c>
      <c r="C26" s="11" t="s">
        <v>70</v>
      </c>
      <c r="D26" s="177">
        <v>-50</v>
      </c>
      <c r="E26" s="175"/>
    </row>
    <row r="27" spans="1:5" s="103" customFormat="1" ht="81">
      <c r="A27" s="149" t="s">
        <v>234</v>
      </c>
      <c r="B27" s="109" t="s">
        <v>171</v>
      </c>
      <c r="C27" s="11"/>
      <c r="D27" s="116">
        <f>D28</f>
        <v>0</v>
      </c>
      <c r="E27" s="175"/>
    </row>
    <row r="28" spans="1:5" s="103" customFormat="1" ht="40.5">
      <c r="A28" s="150" t="s">
        <v>172</v>
      </c>
      <c r="B28" s="12" t="s">
        <v>171</v>
      </c>
      <c r="C28" s="11"/>
      <c r="D28" s="115">
        <f>D29</f>
        <v>0</v>
      </c>
      <c r="E28" s="175"/>
    </row>
    <row r="29" spans="1:5" s="103" customFormat="1" ht="20.25">
      <c r="A29" s="150" t="s">
        <v>173</v>
      </c>
      <c r="B29" s="12" t="s">
        <v>171</v>
      </c>
      <c r="C29" s="11"/>
      <c r="D29" s="115">
        <f>D30</f>
        <v>0</v>
      </c>
      <c r="E29" s="175"/>
    </row>
    <row r="30" spans="1:5" s="107" customFormat="1" ht="40.5">
      <c r="A30" s="150" t="s">
        <v>68</v>
      </c>
      <c r="B30" s="12" t="s">
        <v>171</v>
      </c>
      <c r="C30" s="11" t="s">
        <v>67</v>
      </c>
      <c r="D30" s="115">
        <v>0</v>
      </c>
      <c r="E30" s="175"/>
    </row>
    <row r="31" spans="1:5" s="103" customFormat="1" ht="40.5">
      <c r="A31" s="178" t="s">
        <v>235</v>
      </c>
      <c r="B31" s="4" t="s">
        <v>157</v>
      </c>
      <c r="C31" s="174"/>
      <c r="D31" s="111">
        <f>D32</f>
        <v>910.39</v>
      </c>
      <c r="E31" s="111">
        <f>E32</f>
        <v>910.39</v>
      </c>
    </row>
    <row r="32" spans="1:5" s="107" customFormat="1" ht="21.75" customHeight="1">
      <c r="A32" s="169" t="s">
        <v>236</v>
      </c>
      <c r="B32" s="170" t="s">
        <v>159</v>
      </c>
      <c r="C32" s="174"/>
      <c r="D32" s="175">
        <f>D33+D35</f>
        <v>910.39</v>
      </c>
      <c r="E32" s="175">
        <f>E33+E35</f>
        <v>910.39</v>
      </c>
    </row>
    <row r="33" spans="1:5" s="103" customFormat="1" ht="20.25">
      <c r="A33" s="157" t="s">
        <v>237</v>
      </c>
      <c r="B33" s="170" t="s">
        <v>161</v>
      </c>
      <c r="C33" s="174">
        <v>100</v>
      </c>
      <c r="D33" s="177">
        <v>880.39</v>
      </c>
      <c r="E33" s="177">
        <v>880.39</v>
      </c>
    </row>
    <row r="34" spans="1:5" s="103" customFormat="1" ht="81" customHeight="1">
      <c r="A34" s="10" t="s">
        <v>65</v>
      </c>
      <c r="B34" s="6" t="s">
        <v>120</v>
      </c>
      <c r="C34" s="174">
        <v>100</v>
      </c>
      <c r="D34" s="177"/>
      <c r="E34" s="177">
        <v>274.1</v>
      </c>
    </row>
    <row r="35" spans="1:5" s="103" customFormat="1" ht="30.75" customHeight="1">
      <c r="A35" s="181" t="s">
        <v>238</v>
      </c>
      <c r="B35" s="170" t="s">
        <v>163</v>
      </c>
      <c r="C35" s="174">
        <v>200</v>
      </c>
      <c r="D35" s="177">
        <v>30</v>
      </c>
      <c r="E35" s="177">
        <v>30</v>
      </c>
    </row>
    <row r="36" spans="1:5" s="103" customFormat="1" ht="40.5" customHeight="1">
      <c r="A36" s="182" t="s">
        <v>239</v>
      </c>
      <c r="B36" s="179" t="s">
        <v>240</v>
      </c>
      <c r="C36" s="140"/>
      <c r="D36" s="111">
        <f>D37+D47+D62</f>
        <v>457.3</v>
      </c>
      <c r="E36" s="111">
        <f>E37+E47+E62</f>
        <v>457.3</v>
      </c>
    </row>
    <row r="37" spans="1:5" s="103" customFormat="1" ht="42.75" customHeight="1">
      <c r="A37" s="148" t="s">
        <v>241</v>
      </c>
      <c r="B37" s="179" t="s">
        <v>165</v>
      </c>
      <c r="C37" s="174"/>
      <c r="D37" s="175">
        <f>D38+D41</f>
        <v>445.5</v>
      </c>
      <c r="E37" s="175">
        <f>E38+E41</f>
        <v>445.5</v>
      </c>
    </row>
    <row r="38" spans="1:5" s="103" customFormat="1" ht="42.75" customHeight="1">
      <c r="A38" s="182" t="s">
        <v>199</v>
      </c>
      <c r="B38" s="183" t="s">
        <v>242</v>
      </c>
      <c r="C38" s="174"/>
      <c r="D38" s="177">
        <f>D39</f>
        <v>340.3</v>
      </c>
      <c r="E38" s="175">
        <f>E39</f>
        <v>340.3</v>
      </c>
    </row>
    <row r="39" spans="1:5" ht="40.5">
      <c r="A39" s="9" t="s">
        <v>243</v>
      </c>
      <c r="B39" s="170" t="s">
        <v>198</v>
      </c>
      <c r="C39" s="174"/>
      <c r="D39" s="177">
        <v>340.3</v>
      </c>
      <c r="E39" s="175">
        <v>340.3</v>
      </c>
    </row>
    <row r="40" spans="1:6" ht="18.75" customHeight="1" hidden="1">
      <c r="A40" s="157" t="s">
        <v>68</v>
      </c>
      <c r="B40" s="170" t="s">
        <v>198</v>
      </c>
      <c r="C40" s="174">
        <v>200</v>
      </c>
      <c r="D40" s="177">
        <v>85.6</v>
      </c>
      <c r="E40" s="175">
        <v>85.6</v>
      </c>
      <c r="F40" s="14"/>
    </row>
    <row r="41" spans="1:6" ht="18.75" customHeight="1" hidden="1">
      <c r="A41" s="182" t="s">
        <v>244</v>
      </c>
      <c r="B41" s="183" t="s">
        <v>245</v>
      </c>
      <c r="C41" s="174"/>
      <c r="D41" s="176">
        <f>D42</f>
        <v>105.2</v>
      </c>
      <c r="E41" s="176">
        <f>E42</f>
        <v>105.2</v>
      </c>
      <c r="F41" s="14"/>
    </row>
    <row r="42" spans="1:5" ht="18.75" customHeight="1" hidden="1">
      <c r="A42" s="184" t="s">
        <v>246</v>
      </c>
      <c r="B42" s="170" t="s">
        <v>167</v>
      </c>
      <c r="C42" s="174"/>
      <c r="D42" s="177">
        <f>D43</f>
        <v>105.2</v>
      </c>
      <c r="E42" s="177">
        <f>E43</f>
        <v>105.2</v>
      </c>
    </row>
    <row r="43" spans="1:5" ht="18.75" customHeight="1" hidden="1">
      <c r="A43" s="157" t="s">
        <v>68</v>
      </c>
      <c r="B43" s="170" t="s">
        <v>167</v>
      </c>
      <c r="C43" s="174">
        <v>200</v>
      </c>
      <c r="D43" s="177">
        <v>105.2</v>
      </c>
      <c r="E43" s="177">
        <v>105.2</v>
      </c>
    </row>
    <row r="44" spans="1:5" ht="18.75" customHeight="1" hidden="1">
      <c r="A44" s="162" t="s">
        <v>81</v>
      </c>
      <c r="B44" s="170"/>
      <c r="C44" s="174"/>
      <c r="D44" s="177"/>
      <c r="E44" s="177"/>
    </row>
    <row r="45" spans="1:5" ht="18.75" customHeight="1" hidden="1">
      <c r="A45" s="165" t="s">
        <v>201</v>
      </c>
      <c r="B45" s="11" t="s">
        <v>202</v>
      </c>
      <c r="C45" s="174"/>
      <c r="D45" s="177">
        <v>10</v>
      </c>
      <c r="E45" s="177">
        <v>10</v>
      </c>
    </row>
    <row r="46" spans="1:5" ht="40.5">
      <c r="A46" s="76" t="s">
        <v>68</v>
      </c>
      <c r="B46" s="11" t="s">
        <v>202</v>
      </c>
      <c r="C46" s="174">
        <v>200</v>
      </c>
      <c r="D46" s="177">
        <v>10</v>
      </c>
      <c r="E46" s="177">
        <v>10</v>
      </c>
    </row>
    <row r="47" spans="1:5" ht="40.5">
      <c r="A47" s="165" t="s">
        <v>201</v>
      </c>
      <c r="B47" s="170" t="s">
        <v>247</v>
      </c>
      <c r="C47" s="140"/>
      <c r="D47" s="111">
        <f>D48</f>
        <v>3</v>
      </c>
      <c r="E47" s="111">
        <f>E48</f>
        <v>3</v>
      </c>
    </row>
    <row r="48" spans="1:5" ht="40.5">
      <c r="A48" s="182" t="s">
        <v>192</v>
      </c>
      <c r="B48" s="170" t="s">
        <v>247</v>
      </c>
      <c r="C48" s="174"/>
      <c r="D48" s="177">
        <f>D49</f>
        <v>3</v>
      </c>
      <c r="E48" s="175">
        <f>E49</f>
        <v>3</v>
      </c>
    </row>
    <row r="49" spans="1:5" ht="40.5">
      <c r="A49" s="157" t="s">
        <v>68</v>
      </c>
      <c r="B49" s="170" t="s">
        <v>247</v>
      </c>
      <c r="C49" s="174">
        <v>200</v>
      </c>
      <c r="D49" s="177">
        <v>3</v>
      </c>
      <c r="E49" s="175">
        <v>3</v>
      </c>
    </row>
    <row r="50" spans="1:5" ht="40.5">
      <c r="A50" s="182" t="s">
        <v>248</v>
      </c>
      <c r="B50" s="183" t="s">
        <v>249</v>
      </c>
      <c r="C50" s="140"/>
      <c r="D50" s="111"/>
      <c r="E50" s="111"/>
    </row>
    <row r="51" spans="1:5" ht="40.5">
      <c r="A51" s="9" t="s">
        <v>250</v>
      </c>
      <c r="B51" s="170" t="s">
        <v>251</v>
      </c>
      <c r="C51" s="174"/>
      <c r="D51" s="177"/>
      <c r="E51" s="175"/>
    </row>
    <row r="52" spans="1:5" ht="40.5">
      <c r="A52" s="157" t="s">
        <v>68</v>
      </c>
      <c r="B52" s="170" t="s">
        <v>251</v>
      </c>
      <c r="C52" s="174"/>
      <c r="D52" s="177"/>
      <c r="E52" s="175"/>
    </row>
    <row r="53" spans="1:5" ht="20.25">
      <c r="A53" s="9" t="s">
        <v>252</v>
      </c>
      <c r="B53" s="170" t="s">
        <v>253</v>
      </c>
      <c r="C53" s="174"/>
      <c r="D53" s="177"/>
      <c r="E53" s="175"/>
    </row>
    <row r="54" spans="1:5" ht="40.5">
      <c r="A54" s="157" t="s">
        <v>68</v>
      </c>
      <c r="B54" s="170" t="s">
        <v>253</v>
      </c>
      <c r="C54" s="174">
        <v>200</v>
      </c>
      <c r="D54" s="177"/>
      <c r="E54" s="175"/>
    </row>
    <row r="55" spans="1:5" ht="60.75">
      <c r="A55" s="182" t="s">
        <v>254</v>
      </c>
      <c r="B55" s="183" t="s">
        <v>255</v>
      </c>
      <c r="C55" s="174"/>
      <c r="D55" s="177"/>
      <c r="E55" s="175">
        <f>E56</f>
        <v>0</v>
      </c>
    </row>
    <row r="56" spans="1:5" ht="40.5">
      <c r="A56" s="157" t="s">
        <v>188</v>
      </c>
      <c r="B56" s="170" t="s">
        <v>256</v>
      </c>
      <c r="C56" s="174"/>
      <c r="D56" s="177"/>
      <c r="E56" s="175">
        <f>E57</f>
        <v>0</v>
      </c>
    </row>
    <row r="57" spans="1:5" ht="40.5">
      <c r="A57" s="157" t="s">
        <v>68</v>
      </c>
      <c r="B57" s="170" t="s">
        <v>256</v>
      </c>
      <c r="C57" s="174">
        <v>200</v>
      </c>
      <c r="D57" s="177"/>
      <c r="E57" s="175"/>
    </row>
    <row r="58" spans="1:5" ht="20.25">
      <c r="A58" s="148" t="s">
        <v>257</v>
      </c>
      <c r="B58" s="179" t="s">
        <v>258</v>
      </c>
      <c r="C58" s="90"/>
      <c r="D58" s="120"/>
      <c r="E58" s="119">
        <f>E59</f>
        <v>0</v>
      </c>
    </row>
    <row r="59" spans="1:5" ht="40.5">
      <c r="A59" s="182" t="s">
        <v>201</v>
      </c>
      <c r="B59" s="183" t="s">
        <v>202</v>
      </c>
      <c r="C59" s="90"/>
      <c r="D59" s="120"/>
      <c r="E59" s="119">
        <f>E60</f>
        <v>0</v>
      </c>
    </row>
    <row r="60" spans="1:5" ht="40.5">
      <c r="A60" s="184" t="s">
        <v>96</v>
      </c>
      <c r="B60" s="185" t="s">
        <v>202</v>
      </c>
      <c r="C60" s="90"/>
      <c r="D60" s="120"/>
      <c r="E60" s="119">
        <f>E61</f>
        <v>0</v>
      </c>
    </row>
    <row r="61" spans="1:5" ht="40.5">
      <c r="A61" s="157" t="s">
        <v>68</v>
      </c>
      <c r="B61" s="185" t="s">
        <v>202</v>
      </c>
      <c r="C61" s="90" t="s">
        <v>67</v>
      </c>
      <c r="D61" s="120"/>
      <c r="E61" s="119"/>
    </row>
    <row r="62" spans="1:5" ht="20.25">
      <c r="A62" s="99" t="s">
        <v>195</v>
      </c>
      <c r="B62" s="12" t="s">
        <v>185</v>
      </c>
      <c r="C62" s="140"/>
      <c r="D62" s="176">
        <v>8.8</v>
      </c>
      <c r="E62" s="119">
        <v>8.8</v>
      </c>
    </row>
    <row r="63" spans="1:5" ht="40.5">
      <c r="A63" s="99" t="s">
        <v>68</v>
      </c>
      <c r="B63" s="12" t="s">
        <v>193</v>
      </c>
      <c r="C63" s="174">
        <v>200</v>
      </c>
      <c r="D63" s="177">
        <v>8.8</v>
      </c>
      <c r="E63" s="119">
        <v>8.8</v>
      </c>
    </row>
    <row r="64" spans="1:5" ht="20.25">
      <c r="A64" s="110" t="s">
        <v>103</v>
      </c>
      <c r="B64" s="4" t="s">
        <v>86</v>
      </c>
      <c r="C64" s="90"/>
      <c r="D64" s="118">
        <f>D65+D67+D69+D72+D74+D77</f>
        <v>102.04999999999998</v>
      </c>
      <c r="E64" s="118">
        <f>E65+E67+E69+E72+E74+E77</f>
        <v>592.74</v>
      </c>
    </row>
    <row r="65" spans="1:5" ht="20.25">
      <c r="A65" s="91" t="s">
        <v>106</v>
      </c>
      <c r="B65" s="4" t="s">
        <v>105</v>
      </c>
      <c r="C65" s="90"/>
      <c r="D65" s="118">
        <f>D66</f>
        <v>-385.13</v>
      </c>
      <c r="E65" s="118">
        <v>0</v>
      </c>
    </row>
    <row r="66" spans="1:5" ht="75">
      <c r="A66" s="104" t="s">
        <v>65</v>
      </c>
      <c r="B66" s="4" t="s">
        <v>105</v>
      </c>
      <c r="C66" s="90" t="s">
        <v>66</v>
      </c>
      <c r="D66" s="118">
        <v>-385.13</v>
      </c>
      <c r="E66" s="118">
        <v>0</v>
      </c>
    </row>
    <row r="67" spans="1:5" ht="20.25">
      <c r="A67" s="91" t="s">
        <v>106</v>
      </c>
      <c r="B67" s="4" t="s">
        <v>155</v>
      </c>
      <c r="C67" s="94"/>
      <c r="D67" s="122">
        <f>D68</f>
        <v>441.58</v>
      </c>
      <c r="E67" s="118">
        <f>E68</f>
        <v>441.58</v>
      </c>
    </row>
    <row r="68" spans="1:5" ht="75">
      <c r="A68" s="104" t="s">
        <v>65</v>
      </c>
      <c r="B68" s="4" t="s">
        <v>155</v>
      </c>
      <c r="C68" s="90" t="s">
        <v>66</v>
      </c>
      <c r="D68" s="120">
        <v>441.58</v>
      </c>
      <c r="E68" s="186">
        <v>441.58</v>
      </c>
    </row>
    <row r="69" spans="1:5" ht="22.5">
      <c r="A69" s="152" t="s">
        <v>77</v>
      </c>
      <c r="B69" s="15"/>
      <c r="C69" s="90"/>
      <c r="D69" s="117">
        <f>D70+D71</f>
        <v>1.3999999999999986</v>
      </c>
      <c r="E69" s="118">
        <f>E71+E70</f>
        <v>53.16</v>
      </c>
    </row>
    <row r="70" spans="1:5" ht="23.25">
      <c r="A70" s="151" t="s">
        <v>25</v>
      </c>
      <c r="B70" s="11" t="s">
        <v>92</v>
      </c>
      <c r="C70" s="90" t="s">
        <v>76</v>
      </c>
      <c r="D70" s="187">
        <v>-51.76</v>
      </c>
      <c r="E70" s="119">
        <v>0</v>
      </c>
    </row>
    <row r="71" spans="1:5" ht="23.25">
      <c r="A71" s="151" t="s">
        <v>25</v>
      </c>
      <c r="B71" s="11" t="s">
        <v>183</v>
      </c>
      <c r="C71" s="90" t="s">
        <v>76</v>
      </c>
      <c r="D71" s="187">
        <v>53.16</v>
      </c>
      <c r="E71" s="119">
        <v>53.16</v>
      </c>
    </row>
    <row r="72" spans="1:5" ht="20.25">
      <c r="A72" s="188" t="s">
        <v>15</v>
      </c>
      <c r="B72" s="4" t="s">
        <v>86</v>
      </c>
      <c r="C72" s="90"/>
      <c r="D72" s="121">
        <f>D73</f>
        <v>-3</v>
      </c>
      <c r="E72" s="118">
        <f>E73</f>
        <v>0</v>
      </c>
    </row>
    <row r="73" spans="1:5" ht="20.25">
      <c r="A73" s="189" t="s">
        <v>69</v>
      </c>
      <c r="B73" s="11" t="s">
        <v>93</v>
      </c>
      <c r="C73" s="90" t="s">
        <v>70</v>
      </c>
      <c r="D73" s="120">
        <v>-3</v>
      </c>
      <c r="E73" s="119">
        <v>0</v>
      </c>
    </row>
    <row r="74" spans="1:5" ht="40.5">
      <c r="A74" s="149" t="s">
        <v>184</v>
      </c>
      <c r="B74" s="15" t="s">
        <v>185</v>
      </c>
      <c r="C74" s="90"/>
      <c r="D74" s="121">
        <f>D75+D76</f>
        <v>6</v>
      </c>
      <c r="E74" s="118">
        <f>E75+E76</f>
        <v>6</v>
      </c>
    </row>
    <row r="75" spans="1:5" ht="20.25">
      <c r="A75" s="99" t="s">
        <v>69</v>
      </c>
      <c r="B75" s="12" t="s">
        <v>187</v>
      </c>
      <c r="C75" s="90" t="s">
        <v>70</v>
      </c>
      <c r="D75" s="120">
        <v>3</v>
      </c>
      <c r="E75" s="119">
        <v>3</v>
      </c>
    </row>
    <row r="76" spans="1:5" ht="20.25">
      <c r="A76" s="99" t="s">
        <v>69</v>
      </c>
      <c r="B76" s="12" t="s">
        <v>190</v>
      </c>
      <c r="C76" s="90" t="s">
        <v>70</v>
      </c>
      <c r="D76" s="120">
        <v>3</v>
      </c>
      <c r="E76" s="119">
        <v>3</v>
      </c>
    </row>
    <row r="77" spans="1:5" ht="37.5">
      <c r="A77" s="93" t="s">
        <v>89</v>
      </c>
      <c r="B77" s="4"/>
      <c r="C77" s="92"/>
      <c r="D77" s="121">
        <f>D78+D80</f>
        <v>41.2</v>
      </c>
      <c r="E77" s="190">
        <f>E78+E80</f>
        <v>92</v>
      </c>
    </row>
    <row r="78" spans="1:5" ht="40.5">
      <c r="A78" s="9" t="s">
        <v>90</v>
      </c>
      <c r="B78" s="12" t="s">
        <v>71</v>
      </c>
      <c r="C78" s="90"/>
      <c r="D78" s="120">
        <f>D79</f>
        <v>-50.8</v>
      </c>
      <c r="E78" s="119">
        <v>0</v>
      </c>
    </row>
    <row r="79" spans="1:5" ht="81">
      <c r="A79" s="10" t="s">
        <v>65</v>
      </c>
      <c r="B79" s="12" t="s">
        <v>71</v>
      </c>
      <c r="C79" s="90" t="s">
        <v>66</v>
      </c>
      <c r="D79" s="120">
        <v>-50.8</v>
      </c>
      <c r="E79" s="119">
        <v>0</v>
      </c>
    </row>
    <row r="80" spans="1:5" ht="40.5">
      <c r="A80" s="9" t="s">
        <v>90</v>
      </c>
      <c r="B80" s="6" t="s">
        <v>194</v>
      </c>
      <c r="C80" s="90"/>
      <c r="D80" s="120">
        <f>D81</f>
        <v>92</v>
      </c>
      <c r="E80" s="119">
        <f>E81</f>
        <v>92</v>
      </c>
    </row>
    <row r="81" spans="1:5" ht="81">
      <c r="A81" s="10" t="s">
        <v>65</v>
      </c>
      <c r="B81" s="6" t="s">
        <v>194</v>
      </c>
      <c r="C81" s="90" t="s">
        <v>66</v>
      </c>
      <c r="D81" s="120">
        <v>92</v>
      </c>
      <c r="E81" s="119">
        <v>92</v>
      </c>
    </row>
    <row r="82" spans="1:5" ht="20.25">
      <c r="A82" s="10" t="s">
        <v>219</v>
      </c>
      <c r="B82" s="6"/>
      <c r="C82" s="90"/>
      <c r="D82" s="120">
        <v>-28.65</v>
      </c>
      <c r="E82" s="119"/>
    </row>
    <row r="83" spans="1:5" ht="18.75">
      <c r="A83" s="93" t="s">
        <v>19</v>
      </c>
      <c r="B83" s="105"/>
      <c r="C83" s="105"/>
      <c r="D83" s="111">
        <v>567.8</v>
      </c>
      <c r="E83" s="111">
        <f>E81+E74+E71+E68+E63+E47+E45+E43+E40+E35+E34+E33+E22+E20+E14+E13+E12-3</f>
        <v>2415.7</v>
      </c>
    </row>
  </sheetData>
  <sheetProtection/>
  <mergeCells count="3">
    <mergeCell ref="B3:C3"/>
    <mergeCell ref="B1:E1"/>
    <mergeCell ref="A2:E2"/>
  </mergeCells>
  <printOptions/>
  <pageMargins left="0.17" right="0.12" top="0.23" bottom="0.25" header="0.27" footer="0.23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Admin</cp:lastModifiedBy>
  <cp:lastPrinted>2019-03-28T10:37:25Z</cp:lastPrinted>
  <dcterms:created xsi:type="dcterms:W3CDTF">2014-10-07T12:01:05Z</dcterms:created>
  <dcterms:modified xsi:type="dcterms:W3CDTF">2019-03-28T10:39:21Z</dcterms:modified>
  <cp:category/>
  <cp:version/>
  <cp:contentType/>
  <cp:contentStatus/>
</cp:coreProperties>
</file>